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40" windowHeight="9270" activeTab="0"/>
  </bookViews>
  <sheets>
    <sheet name="dopo equil bil 2016" sheetId="1" r:id="rId1"/>
  </sheets>
  <definedNames>
    <definedName name="_xlnm.Print_Area" localSheetId="0">'dopo equil bil 2016'!$A$1:$V$56</definedName>
  </definedNames>
  <calcPr fullCalcOnLoad="1"/>
</workbook>
</file>

<file path=xl/sharedStrings.xml><?xml version="1.0" encoding="utf-8"?>
<sst xmlns="http://schemas.openxmlformats.org/spreadsheetml/2006/main" count="83" uniqueCount="51">
  <si>
    <t>BILANCIO DI PREVISIONE</t>
  </si>
  <si>
    <t>PROSPETTO VERIFICA RISPETTO DEI VINCOLI DI FINANZA PUBBLICA</t>
  </si>
  <si>
    <t>(da allegare al bilancio di previsione e alle variazioni di bilancio - art. 1, comma 712 Legge di stabilità 2016)</t>
  </si>
  <si>
    <t>EQUILIBRIO ENTRATE FINALI - SPESE FINALI (ART. 1, COMMA 711, Legge di stabilità 2016)</t>
  </si>
  <si>
    <t>COMPETENZA ANNO DI RIFERIMENTO DEL BILANCIO 2016</t>
  </si>
  <si>
    <t>COMPETENZA ANNO 2017</t>
  </si>
  <si>
    <t>COMPETENZA ANNO 2018</t>
  </si>
  <si>
    <t>A) Fondo pluriennale vincolato di entrata per spese correnti (solo per l'esercizio 2016)</t>
  </si>
  <si>
    <t>(+)</t>
  </si>
  <si>
    <t>B) Fondo pluriennale vincolato di entrata in conto capitale al netto delle quote finanziate da debito (solo per l'esercizio 2016)</t>
  </si>
  <si>
    <t>C) Titolo 1 - Entrate correnti di natura tributaria, contributiva e perequativa</t>
  </si>
  <si>
    <t>D1) Titolo 2 - Trasferimenti correnti</t>
  </si>
  <si>
    <t>D2) Contributo di cui all'art. 1, comma 20, legge di stabilità 2016 (solo 2016 per i comuni)</t>
  </si>
  <si>
    <t>(-)</t>
  </si>
  <si>
    <t>D3) Contributo di cui all'art. 1, comma 683, legge di stabilità 2016 (solo 2016 per le regioni)</t>
  </si>
  <si>
    <t>D) Titolo 2 - Trasferimenti correnti validi ai fini dei saldi di finanza pubblica (D=D1-D2-D3)</t>
  </si>
  <si>
    <t>E) Titolo 3 - Entrate extratributarie</t>
  </si>
  <si>
    <t>F) Titolo 4 - Entrate in c/capitale</t>
  </si>
  <si>
    <t>G) Titolo 5 - Entrate da riduzione di attività finanziarie</t>
  </si>
  <si>
    <t>H) ENTRATE FINALI VALIDE AI FINI DEI SALDI DI FINANZA PUBBLICA (H=C+D+E+F+G)</t>
  </si>
  <si>
    <t>I1) Titolo 1 - Spese correnti al netto del fondo pluriennale vincolato</t>
  </si>
  <si>
    <t>I2) Fondo pluriennale vincolato di parte corrente (solo per il 2016)</t>
  </si>
  <si>
    <t>I3) Fondo crediti di dubbia esigibilità di parte corrente (1)</t>
  </si>
  <si>
    <t>I4) Fondo contenzioso (destinato a confluire nel risultato di amministrazione)</t>
  </si>
  <si>
    <t>I5) Altri accantonamenti (destinati a confluire nel risultato di amministrazione) (2)</t>
  </si>
  <si>
    <t>I6) Spese correnti per interventi di bonifica ambientale di cui all'art. 1, comma 716, Legge di stabilità 2016 (solo 2016 per gli enti locali)</t>
  </si>
  <si>
    <t>I7) Spese correnti per sisma maggio 2012, finanziate secondo le modalità di cui all'art. 1, comma 441, Legge di stabilità 2016 (solo 2016 per gli enti locali dell'Emilia Romagna, Lombardia e Veneto)</t>
  </si>
  <si>
    <t>I) Titolo 1 - Spese correnti valide ai fini dei saldi di finanza pubblica (I=I1+I2-I3-I4-I5-I6-I7)</t>
  </si>
  <si>
    <t>L1) Titolo 2 - Spese in c/capitale al netto del fondo pluriennale vincolato</t>
  </si>
  <si>
    <t>L2) Fondo pluriennale vincolato in c/capitale al netto delle quote finanziate da debito (solo per il 2016)</t>
  </si>
  <si>
    <t>L3) Fondo crediti di dubbia esigibilità in c/capitale (1)</t>
  </si>
  <si>
    <t>L4) Altri accantonamenti (destinati a confluire nel risultato di amministrazione) (2)</t>
  </si>
  <si>
    <t>L5) Spese per edilizia scolastica di cui all'art. 1, comma 713, Legge di stabilità 2016 (solo 2016 per gli enti locali)</t>
  </si>
  <si>
    <t>L6) Spese in c/capitale per interventi di bonifica ambientale di cui all'art. 1, comma 716, Legge di stabilità 2016 (solo 2016 per gli enti locali)</t>
  </si>
  <si>
    <t>L7) Spese in c/capitale per sisma maggio 2012, finanziate secondo le modalità di cui all'art. 1, comma 441, Legge di stabilità 2016 (solo 2016 per gli enti locali dell'Emilia Romagna, Lombardia e Veneto)</t>
  </si>
  <si>
    <t>L8) Spese per la realizzazione del Museo Nazionale della Shoah di cui all'art. 1, comma 750, Legge di stabilità 2016 (solo 2016 per Roma Capitale)</t>
  </si>
  <si>
    <t>L) Titolo 2 - Spese in c/capitale valide ai fini dei saldi di finanza pubblica (L=L1+L2-L3-L4-L5-L6-L7-L8)</t>
  </si>
  <si>
    <t>M) Titolo 3 - Spese per incremento di attività finanziaria</t>
  </si>
  <si>
    <t>N) SPESE FINALI VALIDE AI FINI DEI SALDI DI FINANZA PUBBLICA (N=I+L+M)</t>
  </si>
  <si>
    <t>O) SALDO TRA ENTRATE E SPESE FINALI VALIDE AI FINI DEI SALDI DI FINANZA PUBBLICA (O=A+B+H-N)</t>
  </si>
  <si>
    <t>Spazi finanziari ceduti o acquisiti ex art. 1, comma 728, Legge di stabilità 2016 (patto regionale)</t>
  </si>
  <si>
    <t>(-)/(+)</t>
  </si>
  <si>
    <t>Spazi finanziari ceduti o acquisiti ex art. 1, comma 732, Legge di stabilità 2016 (patto nazionale orizzontale)(solo per gli enti locali)</t>
  </si>
  <si>
    <t>Patto regionale orizzontale ai sensi del comma 141 dell'articolo 1 della legge n. 220/2010 anno 2014 (solo per gli enti locali)</t>
  </si>
  <si>
    <t>Patto regionale orizzontale ai sensi del comma 480 e segg. dell'articolo 1 della legge n. 190/2014 anno 2015 (solo per gli enti locali)</t>
  </si>
  <si>
    <t>Patto nazionale orizzontale ai sensi dei commi 1-7 dell'art. 4-ter del decreto legge n. 16/2012 anno 2014 (solo per gli enti locali)</t>
  </si>
  <si>
    <t>Patto nazionale orizzontale ai sensi dei commi 1-7 dell'art. 4-ter del decreto legge n. 16/2012 anno 2015 (solo per gli enti locali)</t>
  </si>
  <si>
    <t>EQUILIBRIO FINALE (compresi gli effetti dei patti regionali e nazionali)</t>
  </si>
  <si>
    <t>1) Indicare il fondo crediti di dubbia esigibilità al netto dell'eventuale quota finanziata dall'avanzo (iscritto in variazione a seguito dell'approvazione del rendiconto)</t>
  </si>
  <si>
    <t>2) I fondi di riserva e i fondi speciali non sono destinati a confluire nel risultato di amministrazione</t>
  </si>
  <si>
    <t>(migliaia di euro)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</si>
</sst>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8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/>
    </xf>
    <xf numFmtId="3" fontId="6" fillId="24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SheetLayoutView="100" zoomScalePageLayoutView="0" workbookViewId="0" topLeftCell="A1">
      <selection activeCell="A40" sqref="A40:G40"/>
    </sheetView>
  </sheetViews>
  <sheetFormatPr defaultColWidth="9.140625" defaultRowHeight="12.75"/>
  <cols>
    <col min="7" max="7" width="7.8515625" style="0" customWidth="1"/>
    <col min="8" max="8" width="1.7109375" style="0" customWidth="1"/>
    <col min="9" max="9" width="6.00390625" style="0" customWidth="1"/>
    <col min="10" max="10" width="17.28125" style="11" customWidth="1"/>
    <col min="11" max="11" width="18.7109375" style="8" customWidth="1"/>
    <col min="12" max="12" width="17.7109375" style="8" customWidth="1"/>
  </cols>
  <sheetData>
    <row r="1" ht="18">
      <c r="J1" s="7"/>
    </row>
    <row r="3" spans="1:12" ht="12.7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3" ht="12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2.75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7" spans="1:12" ht="53.25" customHeight="1">
      <c r="A7" s="30" t="s">
        <v>3</v>
      </c>
      <c r="B7" s="30"/>
      <c r="C7" s="30"/>
      <c r="D7" s="30"/>
      <c r="E7" s="30"/>
      <c r="F7" s="30"/>
      <c r="G7" s="30"/>
      <c r="H7" s="30"/>
      <c r="I7" s="30"/>
      <c r="J7" s="9" t="s">
        <v>4</v>
      </c>
      <c r="K7" s="10" t="s">
        <v>5</v>
      </c>
      <c r="L7" s="10" t="s">
        <v>6</v>
      </c>
    </row>
    <row r="8" ht="12.75">
      <c r="L8" s="12" t="s">
        <v>50</v>
      </c>
    </row>
    <row r="9" spans="1:12" ht="12.75">
      <c r="A9" s="1" t="s">
        <v>7</v>
      </c>
      <c r="I9" t="s">
        <v>8</v>
      </c>
      <c r="J9" s="13">
        <v>8610</v>
      </c>
      <c r="K9" s="14"/>
      <c r="L9" s="14"/>
    </row>
    <row r="10" spans="1:12" ht="27" customHeight="1">
      <c r="A10" s="31" t="s">
        <v>9</v>
      </c>
      <c r="B10" s="32"/>
      <c r="C10" s="32"/>
      <c r="D10" s="32"/>
      <c r="E10" s="32"/>
      <c r="F10" s="32"/>
      <c r="G10" s="32"/>
      <c r="I10" t="s">
        <v>8</v>
      </c>
      <c r="J10" s="13">
        <v>14834</v>
      </c>
      <c r="K10" s="14"/>
      <c r="L10" s="14"/>
    </row>
    <row r="11" spans="1:12" ht="27" customHeight="1">
      <c r="A11" s="33" t="s">
        <v>10</v>
      </c>
      <c r="B11" s="34"/>
      <c r="C11" s="34"/>
      <c r="D11" s="34"/>
      <c r="E11" s="34"/>
      <c r="F11" s="34"/>
      <c r="G11" s="34"/>
      <c r="I11" t="s">
        <v>8</v>
      </c>
      <c r="J11" s="13">
        <f>116323</f>
        <v>116323</v>
      </c>
      <c r="K11" s="15">
        <v>110608</v>
      </c>
      <c r="L11" s="15">
        <v>108903</v>
      </c>
    </row>
    <row r="12" spans="1:12" ht="12.75">
      <c r="A12" s="27" t="s">
        <v>11</v>
      </c>
      <c r="B12" s="28"/>
      <c r="C12" s="28"/>
      <c r="D12" s="28"/>
      <c r="E12" s="28"/>
      <c r="F12" s="28"/>
      <c r="G12" s="28"/>
      <c r="I12" t="s">
        <v>8</v>
      </c>
      <c r="J12" s="16">
        <f>11901+577</f>
        <v>12478</v>
      </c>
      <c r="K12" s="17">
        <f>8040+82</f>
        <v>8122</v>
      </c>
      <c r="L12" s="17">
        <f>7709+69</f>
        <v>7778</v>
      </c>
    </row>
    <row r="13" spans="1:12" ht="12.75">
      <c r="A13" s="27" t="s">
        <v>12</v>
      </c>
      <c r="B13" s="28"/>
      <c r="C13" s="28"/>
      <c r="D13" s="28"/>
      <c r="E13" s="28"/>
      <c r="F13" s="28"/>
      <c r="G13" s="28"/>
      <c r="I13" t="s">
        <v>13</v>
      </c>
      <c r="J13" s="16">
        <v>0</v>
      </c>
      <c r="K13" s="14"/>
      <c r="L13" s="14"/>
    </row>
    <row r="14" spans="1:12" ht="12.75">
      <c r="A14" s="27" t="s">
        <v>14</v>
      </c>
      <c r="B14" s="28"/>
      <c r="C14" s="28"/>
      <c r="D14" s="28"/>
      <c r="E14" s="28"/>
      <c r="F14" s="28"/>
      <c r="G14" s="28"/>
      <c r="I14" t="s">
        <v>13</v>
      </c>
      <c r="J14" s="16">
        <v>0</v>
      </c>
      <c r="K14" s="14"/>
      <c r="L14" s="14"/>
    </row>
    <row r="15" spans="1:12" ht="24.75" customHeight="1">
      <c r="A15" s="31" t="s">
        <v>15</v>
      </c>
      <c r="B15" s="35"/>
      <c r="C15" s="35"/>
      <c r="D15" s="35"/>
      <c r="E15" s="35"/>
      <c r="F15" s="35"/>
      <c r="G15" s="35"/>
      <c r="I15" t="s">
        <v>8</v>
      </c>
      <c r="J15" s="13">
        <f>J12-J13-J14</f>
        <v>12478</v>
      </c>
      <c r="K15" s="15">
        <f>K12-K13-K14</f>
        <v>8122</v>
      </c>
      <c r="L15" s="15">
        <f>L12-L13-L14</f>
        <v>7778</v>
      </c>
    </row>
    <row r="16" spans="1:12" ht="12.75">
      <c r="A16" s="31" t="s">
        <v>16</v>
      </c>
      <c r="B16" s="35"/>
      <c r="C16" s="35"/>
      <c r="D16" s="35"/>
      <c r="E16" s="35"/>
      <c r="F16" s="35"/>
      <c r="G16" s="35"/>
      <c r="I16" t="s">
        <v>8</v>
      </c>
      <c r="J16" s="13">
        <f>22510+241</f>
        <v>22751</v>
      </c>
      <c r="K16" s="15">
        <f>25050+258</f>
        <v>25308</v>
      </c>
      <c r="L16" s="15">
        <f>23739+258</f>
        <v>23997</v>
      </c>
    </row>
    <row r="17" spans="1:12" ht="12.75">
      <c r="A17" s="31" t="s">
        <v>17</v>
      </c>
      <c r="B17" s="35"/>
      <c r="C17" s="35"/>
      <c r="D17" s="35"/>
      <c r="E17" s="35"/>
      <c r="F17" s="35"/>
      <c r="G17" s="35"/>
      <c r="I17" t="s">
        <v>8</v>
      </c>
      <c r="J17" s="13">
        <v>32058</v>
      </c>
      <c r="K17" s="15">
        <v>36815</v>
      </c>
      <c r="L17" s="15">
        <v>43084</v>
      </c>
    </row>
    <row r="18" spans="1:12" ht="13.5" thickBot="1">
      <c r="A18" s="31" t="s">
        <v>18</v>
      </c>
      <c r="B18" s="35"/>
      <c r="C18" s="35"/>
      <c r="D18" s="35"/>
      <c r="E18" s="35"/>
      <c r="F18" s="35"/>
      <c r="G18" s="35"/>
      <c r="I18" t="s">
        <v>8</v>
      </c>
      <c r="J18" s="13">
        <v>1579</v>
      </c>
      <c r="K18" s="15">
        <v>3665</v>
      </c>
      <c r="L18" s="15">
        <v>1567</v>
      </c>
    </row>
    <row r="19" spans="1:12" ht="27" customHeight="1" thickBot="1">
      <c r="A19" s="36" t="s">
        <v>19</v>
      </c>
      <c r="B19" s="37"/>
      <c r="C19" s="37"/>
      <c r="D19" s="37"/>
      <c r="E19" s="37"/>
      <c r="F19" s="37"/>
      <c r="G19" s="37"/>
      <c r="H19" s="2"/>
      <c r="I19" s="2" t="s">
        <v>8</v>
      </c>
      <c r="J19" s="18">
        <f>J11+J15+J16+J17+J18</f>
        <v>185189</v>
      </c>
      <c r="K19" s="19">
        <f>K11+K15+K16+K17+K18</f>
        <v>184518</v>
      </c>
      <c r="L19" s="19">
        <f>L11+L15+L16+L17+L18</f>
        <v>185329</v>
      </c>
    </row>
    <row r="20" spans="1:12" ht="12.75">
      <c r="A20" s="25" t="s">
        <v>20</v>
      </c>
      <c r="B20" s="26"/>
      <c r="C20" s="26"/>
      <c r="D20" s="26"/>
      <c r="E20" s="26"/>
      <c r="F20" s="26"/>
      <c r="G20" s="26"/>
      <c r="I20" t="s">
        <v>8</v>
      </c>
      <c r="J20" s="16">
        <f>151571+1296</f>
        <v>152867</v>
      </c>
      <c r="K20" s="17">
        <f>136385+283</f>
        <v>136668</v>
      </c>
      <c r="L20" s="17">
        <f>132230+362</f>
        <v>132592</v>
      </c>
    </row>
    <row r="21" spans="1:12" ht="12.75">
      <c r="A21" s="27" t="s">
        <v>21</v>
      </c>
      <c r="B21" s="28"/>
      <c r="C21" s="28"/>
      <c r="D21" s="28"/>
      <c r="E21" s="28"/>
      <c r="F21" s="28"/>
      <c r="G21" s="28"/>
      <c r="I21" t="s">
        <v>8</v>
      </c>
      <c r="J21" s="16">
        <f>1489+48</f>
        <v>1537</v>
      </c>
      <c r="K21" s="14"/>
      <c r="L21" s="14"/>
    </row>
    <row r="22" spans="1:12" ht="12.75">
      <c r="A22" s="27" t="s">
        <v>22</v>
      </c>
      <c r="B22" s="28"/>
      <c r="C22" s="28"/>
      <c r="D22" s="28"/>
      <c r="E22" s="28"/>
      <c r="F22" s="28"/>
      <c r="G22" s="28"/>
      <c r="I22" t="s">
        <v>13</v>
      </c>
      <c r="J22" s="16">
        <v>2748</v>
      </c>
      <c r="K22" s="17">
        <v>3224</v>
      </c>
      <c r="L22" s="17">
        <v>3723</v>
      </c>
    </row>
    <row r="23" spans="1:12" ht="12.75">
      <c r="A23" s="27" t="s">
        <v>23</v>
      </c>
      <c r="B23" s="28"/>
      <c r="C23" s="28"/>
      <c r="D23" s="28"/>
      <c r="E23" s="28"/>
      <c r="F23" s="28"/>
      <c r="G23" s="28"/>
      <c r="I23" t="s">
        <v>13</v>
      </c>
      <c r="J23" s="16">
        <v>225</v>
      </c>
      <c r="K23" s="17">
        <v>200</v>
      </c>
      <c r="L23" s="17">
        <v>200</v>
      </c>
    </row>
    <row r="24" spans="1:12" ht="12.75">
      <c r="A24" s="27" t="s">
        <v>24</v>
      </c>
      <c r="B24" s="28"/>
      <c r="C24" s="28"/>
      <c r="D24" s="28"/>
      <c r="E24" s="28"/>
      <c r="F24" s="28"/>
      <c r="G24" s="28"/>
      <c r="I24" t="s">
        <v>13</v>
      </c>
      <c r="J24" s="16">
        <f>414+122</f>
        <v>536</v>
      </c>
      <c r="K24" s="17">
        <v>444</v>
      </c>
      <c r="L24" s="17">
        <v>444</v>
      </c>
    </row>
    <row r="25" spans="1:12" ht="26.25" customHeight="1">
      <c r="A25" s="39" t="s">
        <v>25</v>
      </c>
      <c r="B25" s="35"/>
      <c r="C25" s="35"/>
      <c r="D25" s="35"/>
      <c r="E25" s="35"/>
      <c r="F25" s="35"/>
      <c r="G25" s="35"/>
      <c r="I25" t="s">
        <v>13</v>
      </c>
      <c r="J25" s="16">
        <v>0</v>
      </c>
      <c r="K25" s="14"/>
      <c r="L25" s="14"/>
    </row>
    <row r="26" spans="1:12" ht="38.25" customHeight="1">
      <c r="A26" s="40" t="s">
        <v>26</v>
      </c>
      <c r="B26" s="35"/>
      <c r="C26" s="35"/>
      <c r="D26" s="35"/>
      <c r="E26" s="35"/>
      <c r="F26" s="35"/>
      <c r="G26" s="35"/>
      <c r="I26" t="s">
        <v>13</v>
      </c>
      <c r="J26" s="16">
        <v>0</v>
      </c>
      <c r="K26" s="14"/>
      <c r="L26" s="14"/>
    </row>
    <row r="27" spans="1:12" ht="26.25" customHeight="1">
      <c r="A27" s="31" t="s">
        <v>27</v>
      </c>
      <c r="B27" s="32"/>
      <c r="C27" s="32"/>
      <c r="D27" s="32"/>
      <c r="E27" s="32"/>
      <c r="F27" s="32"/>
      <c r="G27" s="32"/>
      <c r="I27" t="s">
        <v>8</v>
      </c>
      <c r="J27" s="13">
        <f>J20+J21-J22-J23-J24-J25-J26</f>
        <v>150895</v>
      </c>
      <c r="K27" s="15">
        <f>K20+K21-K22-K23-K24-K25-K26</f>
        <v>132800</v>
      </c>
      <c r="L27" s="15">
        <f>L20+L21-L22-L23-L24-L25-L26</f>
        <v>128225</v>
      </c>
    </row>
    <row r="28" spans="1:12" ht="12.75">
      <c r="A28" s="27" t="s">
        <v>28</v>
      </c>
      <c r="B28" s="28"/>
      <c r="C28" s="28"/>
      <c r="D28" s="28"/>
      <c r="E28" s="28"/>
      <c r="F28" s="28"/>
      <c r="G28" s="28"/>
      <c r="I28" t="s">
        <v>8</v>
      </c>
      <c r="J28" s="16">
        <v>52232</v>
      </c>
      <c r="K28" s="17">
        <v>45140</v>
      </c>
      <c r="L28" s="17">
        <v>42679</v>
      </c>
    </row>
    <row r="29" spans="1:12" ht="24.75" customHeight="1">
      <c r="A29" s="39" t="s">
        <v>29</v>
      </c>
      <c r="B29" s="35"/>
      <c r="C29" s="35"/>
      <c r="D29" s="35"/>
      <c r="E29" s="35"/>
      <c r="F29" s="35"/>
      <c r="G29" s="35"/>
      <c r="I29" t="s">
        <v>8</v>
      </c>
      <c r="J29" s="16">
        <v>5444</v>
      </c>
      <c r="K29" s="14"/>
      <c r="L29" s="14"/>
    </row>
    <row r="30" spans="1:12" ht="12.75">
      <c r="A30" s="27" t="s">
        <v>30</v>
      </c>
      <c r="B30" s="28"/>
      <c r="C30" s="28"/>
      <c r="D30" s="28"/>
      <c r="E30" s="28"/>
      <c r="F30" s="28"/>
      <c r="G30" s="28"/>
      <c r="I30" t="s">
        <v>13</v>
      </c>
      <c r="J30" s="16">
        <v>0</v>
      </c>
      <c r="K30" s="17">
        <v>0</v>
      </c>
      <c r="L30" s="17">
        <v>0</v>
      </c>
    </row>
    <row r="31" spans="1:12" ht="12.75">
      <c r="A31" s="27" t="s">
        <v>31</v>
      </c>
      <c r="B31" s="28"/>
      <c r="C31" s="28"/>
      <c r="D31" s="28"/>
      <c r="E31" s="28"/>
      <c r="F31" s="28"/>
      <c r="G31" s="28"/>
      <c r="I31" t="s">
        <v>13</v>
      </c>
      <c r="J31" s="16">
        <v>0</v>
      </c>
      <c r="K31" s="17">
        <v>0</v>
      </c>
      <c r="L31" s="17">
        <v>0</v>
      </c>
    </row>
    <row r="32" spans="1:12" ht="25.5" customHeight="1">
      <c r="A32" s="39" t="s">
        <v>32</v>
      </c>
      <c r="B32" s="35"/>
      <c r="C32" s="35"/>
      <c r="D32" s="35"/>
      <c r="E32" s="35"/>
      <c r="F32" s="35"/>
      <c r="G32" s="35"/>
      <c r="I32" t="s">
        <v>13</v>
      </c>
      <c r="J32" s="16">
        <v>568</v>
      </c>
      <c r="K32" s="14"/>
      <c r="L32" s="14"/>
    </row>
    <row r="33" spans="1:12" ht="25.5" customHeight="1">
      <c r="A33" s="39" t="s">
        <v>33</v>
      </c>
      <c r="B33" s="35"/>
      <c r="C33" s="35"/>
      <c r="D33" s="35"/>
      <c r="E33" s="35"/>
      <c r="F33" s="35"/>
      <c r="G33" s="35"/>
      <c r="I33" t="s">
        <v>13</v>
      </c>
      <c r="J33" s="16">
        <v>0</v>
      </c>
      <c r="K33" s="14"/>
      <c r="L33" s="14"/>
    </row>
    <row r="34" spans="1:12" ht="36.75" customHeight="1">
      <c r="A34" s="40" t="s">
        <v>34</v>
      </c>
      <c r="B34" s="35"/>
      <c r="C34" s="35"/>
      <c r="D34" s="35"/>
      <c r="E34" s="35"/>
      <c r="F34" s="35"/>
      <c r="G34" s="35"/>
      <c r="I34" t="s">
        <v>13</v>
      </c>
      <c r="J34" s="16">
        <v>1727</v>
      </c>
      <c r="K34" s="14"/>
      <c r="L34" s="14"/>
    </row>
    <row r="35" spans="1:12" ht="26.25" customHeight="1">
      <c r="A35" s="39" t="s">
        <v>35</v>
      </c>
      <c r="B35" s="35"/>
      <c r="C35" s="35"/>
      <c r="D35" s="35"/>
      <c r="E35" s="35"/>
      <c r="F35" s="35"/>
      <c r="G35" s="35"/>
      <c r="I35" t="s">
        <v>13</v>
      </c>
      <c r="J35" s="16">
        <v>0</v>
      </c>
      <c r="K35" s="14"/>
      <c r="L35" s="14"/>
    </row>
    <row r="36" spans="1:12" ht="24.75" customHeight="1">
      <c r="A36" s="31" t="s">
        <v>36</v>
      </c>
      <c r="B36" s="32"/>
      <c r="C36" s="32"/>
      <c r="D36" s="32"/>
      <c r="E36" s="32"/>
      <c r="F36" s="32"/>
      <c r="G36" s="32"/>
      <c r="I36" t="s">
        <v>8</v>
      </c>
      <c r="J36" s="13">
        <f>J28+J29-J30-J31-J32-J33-J34-J35</f>
        <v>55381</v>
      </c>
      <c r="K36" s="15">
        <f>K28+K29-K30-K31-K32-K33-K34-K35</f>
        <v>45140</v>
      </c>
      <c r="L36" s="15">
        <f>L28+L29-L30-L31-L32-L33-L34-L35</f>
        <v>42679</v>
      </c>
    </row>
    <row r="37" spans="1:12" ht="13.5" thickBot="1">
      <c r="A37" s="38" t="s">
        <v>37</v>
      </c>
      <c r="B37" s="38"/>
      <c r="C37" s="38"/>
      <c r="D37" s="38"/>
      <c r="E37" s="38"/>
      <c r="F37" s="38"/>
      <c r="G37" s="38"/>
      <c r="I37" t="s">
        <v>8</v>
      </c>
      <c r="J37" s="13">
        <v>1579</v>
      </c>
      <c r="K37" s="15">
        <v>3665</v>
      </c>
      <c r="L37" s="15">
        <v>1567</v>
      </c>
    </row>
    <row r="38" spans="1:12" ht="13.5" thickBot="1">
      <c r="A38" s="41" t="s">
        <v>38</v>
      </c>
      <c r="B38" s="41"/>
      <c r="C38" s="41"/>
      <c r="D38" s="41"/>
      <c r="E38" s="41"/>
      <c r="F38" s="41"/>
      <c r="G38" s="41"/>
      <c r="H38" s="3"/>
      <c r="I38" s="3"/>
      <c r="J38" s="20">
        <f>J27+J36+J37</f>
        <v>207855</v>
      </c>
      <c r="K38" s="21">
        <f>K27+K36+K37</f>
        <v>181605</v>
      </c>
      <c r="L38" s="21">
        <f>L27+L36+L37</f>
        <v>172471</v>
      </c>
    </row>
    <row r="39" spans="1:12" ht="27" customHeight="1" thickBot="1" thickTop="1">
      <c r="A39" s="42" t="s">
        <v>39</v>
      </c>
      <c r="B39" s="42"/>
      <c r="C39" s="42"/>
      <c r="D39" s="42"/>
      <c r="E39" s="42"/>
      <c r="F39" s="42"/>
      <c r="G39" s="42"/>
      <c r="H39" s="4"/>
      <c r="I39" s="4"/>
      <c r="J39" s="24">
        <f>J9+J10+J19-J38</f>
        <v>778</v>
      </c>
      <c r="K39" s="23">
        <f>K9+K10+K19-K38</f>
        <v>2913</v>
      </c>
      <c r="L39" s="23">
        <f>L9+L10+L19-L38</f>
        <v>12858</v>
      </c>
    </row>
    <row r="40" spans="1:12" ht="27" customHeight="1" thickTop="1">
      <c r="A40" s="43" t="s">
        <v>40</v>
      </c>
      <c r="B40" s="44"/>
      <c r="C40" s="44"/>
      <c r="D40" s="44"/>
      <c r="E40" s="44"/>
      <c r="F40" s="44"/>
      <c r="G40" s="44"/>
      <c r="I40" s="5" t="s">
        <v>41</v>
      </c>
      <c r="J40" s="16">
        <v>0</v>
      </c>
      <c r="K40" s="17">
        <v>0</v>
      </c>
      <c r="L40" s="17">
        <v>0</v>
      </c>
    </row>
    <row r="41" spans="1:12" ht="27" customHeight="1">
      <c r="A41" s="45" t="s">
        <v>42</v>
      </c>
      <c r="B41" s="46"/>
      <c r="C41" s="46"/>
      <c r="D41" s="46"/>
      <c r="E41" s="46"/>
      <c r="F41" s="46"/>
      <c r="G41" s="46"/>
      <c r="I41" s="5" t="s">
        <v>41</v>
      </c>
      <c r="J41" s="16">
        <v>0</v>
      </c>
      <c r="K41" s="17">
        <v>0</v>
      </c>
      <c r="L41" s="17">
        <v>0</v>
      </c>
    </row>
    <row r="42" spans="1:12" ht="26.25" customHeight="1">
      <c r="A42" s="39" t="s">
        <v>43</v>
      </c>
      <c r="B42" s="39"/>
      <c r="C42" s="39"/>
      <c r="D42" s="39"/>
      <c r="E42" s="39"/>
      <c r="F42" s="39"/>
      <c r="G42" s="39"/>
      <c r="I42" s="5" t="s">
        <v>41</v>
      </c>
      <c r="J42" s="16">
        <v>0</v>
      </c>
      <c r="K42" s="14"/>
      <c r="L42" s="14"/>
    </row>
    <row r="43" spans="1:12" ht="24.75" customHeight="1">
      <c r="A43" s="39" t="s">
        <v>44</v>
      </c>
      <c r="B43" s="39"/>
      <c r="C43" s="39"/>
      <c r="D43" s="39"/>
      <c r="E43" s="39"/>
      <c r="F43" s="39"/>
      <c r="G43" s="39"/>
      <c r="I43" s="5" t="s">
        <v>41</v>
      </c>
      <c r="J43" s="16">
        <v>0</v>
      </c>
      <c r="K43" s="17">
        <v>0</v>
      </c>
      <c r="L43" s="14"/>
    </row>
    <row r="44" spans="1:12" ht="24" customHeight="1">
      <c r="A44" s="39" t="s">
        <v>45</v>
      </c>
      <c r="B44" s="39"/>
      <c r="C44" s="39"/>
      <c r="D44" s="39"/>
      <c r="E44" s="39"/>
      <c r="F44" s="39"/>
      <c r="G44" s="39"/>
      <c r="I44" s="5" t="s">
        <v>41</v>
      </c>
      <c r="J44" s="16">
        <v>0</v>
      </c>
      <c r="K44" s="14"/>
      <c r="L44" s="14"/>
    </row>
    <row r="45" spans="1:12" ht="26.25" customHeight="1" thickBot="1">
      <c r="A45" s="39" t="s">
        <v>46</v>
      </c>
      <c r="B45" s="39"/>
      <c r="C45" s="39"/>
      <c r="D45" s="39"/>
      <c r="E45" s="39"/>
      <c r="F45" s="39"/>
      <c r="G45" s="39"/>
      <c r="I45" s="5" t="s">
        <v>41</v>
      </c>
      <c r="J45" s="16">
        <v>0</v>
      </c>
      <c r="K45" s="17">
        <v>0</v>
      </c>
      <c r="L45" s="14"/>
    </row>
    <row r="46" spans="1:12" ht="24" customHeight="1" thickBot="1" thickTop="1">
      <c r="A46" s="47" t="s">
        <v>47</v>
      </c>
      <c r="B46" s="47"/>
      <c r="C46" s="47"/>
      <c r="D46" s="47"/>
      <c r="E46" s="47"/>
      <c r="F46" s="47"/>
      <c r="G46" s="47"/>
      <c r="H46" s="4"/>
      <c r="I46" s="4"/>
      <c r="J46" s="22">
        <f>J39+J40+J41+J42+J43+J44+J45</f>
        <v>778</v>
      </c>
      <c r="K46" s="23">
        <f>K39+K40+K41+K42+K43+K44+K45</f>
        <v>2913</v>
      </c>
      <c r="L46" s="23">
        <f>L39+L40+L41+L42+L43+L44+L45</f>
        <v>12858</v>
      </c>
    </row>
    <row r="47" ht="13.5" thickTop="1"/>
    <row r="48" ht="12.75">
      <c r="A48" s="6" t="s">
        <v>48</v>
      </c>
    </row>
    <row r="49" ht="12.75">
      <c r="A49" s="6" t="s">
        <v>49</v>
      </c>
    </row>
  </sheetData>
  <sheetProtection/>
  <mergeCells count="41">
    <mergeCell ref="A46:G46"/>
    <mergeCell ref="A42:G42"/>
    <mergeCell ref="A43:G43"/>
    <mergeCell ref="A44:G44"/>
    <mergeCell ref="A45:G45"/>
    <mergeCell ref="A38:G38"/>
    <mergeCell ref="A39:G39"/>
    <mergeCell ref="A40:G40"/>
    <mergeCell ref="A41:G41"/>
    <mergeCell ref="A32:G32"/>
    <mergeCell ref="A33:G33"/>
    <mergeCell ref="A34:G34"/>
    <mergeCell ref="A35:G35"/>
    <mergeCell ref="A28:G28"/>
    <mergeCell ref="A29:G29"/>
    <mergeCell ref="A30:G30"/>
    <mergeCell ref="A31:G31"/>
    <mergeCell ref="A18:G18"/>
    <mergeCell ref="A19:G19"/>
    <mergeCell ref="A36:G36"/>
    <mergeCell ref="A37:G37"/>
    <mergeCell ref="A22:G22"/>
    <mergeCell ref="A23:G23"/>
    <mergeCell ref="A24:G24"/>
    <mergeCell ref="A25:G25"/>
    <mergeCell ref="A26:G26"/>
    <mergeCell ref="A27:G27"/>
    <mergeCell ref="A14:G14"/>
    <mergeCell ref="A15:G15"/>
    <mergeCell ref="A16:G16"/>
    <mergeCell ref="A17:G17"/>
    <mergeCell ref="A20:G20"/>
    <mergeCell ref="A21:G21"/>
    <mergeCell ref="A3:L3"/>
    <mergeCell ref="A4:M4"/>
    <mergeCell ref="A5:M5"/>
    <mergeCell ref="A7:I7"/>
    <mergeCell ref="A10:G10"/>
    <mergeCell ref="A11:G11"/>
    <mergeCell ref="A12:G12"/>
    <mergeCell ref="A13:G13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s.saletti</dc:creator>
  <cp:keywords/>
  <dc:description/>
  <cp:lastModifiedBy>lm</cp:lastModifiedBy>
  <cp:lastPrinted>2016-11-04T07:56:54Z</cp:lastPrinted>
  <dcterms:created xsi:type="dcterms:W3CDTF">2016-05-05T09:09:44Z</dcterms:created>
  <dcterms:modified xsi:type="dcterms:W3CDTF">2016-11-07T10:31:57Z</dcterms:modified>
  <cp:category/>
  <cp:version/>
  <cp:contentType/>
  <cp:contentStatus/>
</cp:coreProperties>
</file>