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9440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<sst xmlns="http://schemas.openxmlformats.org/spreadsheetml/2006/main" count="176" uniqueCount="121">
  <si>
    <t xml:space="preserve">IRAP PERSONALE - VIABILITA' E INFRASTRUTTURE STRADALI </t>
  </si>
  <si>
    <t>'11001014041100001</t>
  </si>
  <si>
    <t>'11004014041200001</t>
  </si>
  <si>
    <t>'11004075041200001</t>
  </si>
  <si>
    <t>IRAP PERSONALE - INTERVENTI PER SOGGETTI A RISCHIO DI ESCLUSIONE SOCIALE</t>
  </si>
  <si>
    <t>'11004014041300001</t>
  </si>
  <si>
    <t>'11004075041300001</t>
  </si>
  <si>
    <t>IRAP PERSONALE - INTERVENTI PER LE FAMIGLIE</t>
  </si>
  <si>
    <t>'11004014041400001</t>
  </si>
  <si>
    <t>'11004032435100001</t>
  </si>
  <si>
    <t xml:space="preserve">SPESE PER LAVORO INTERINALE - PROGRAMMAZIONE E GOVERNO DELLA RETE DEI SERVIZI SOCIOSANITARI E SOCIALI </t>
  </si>
  <si>
    <t>'11105014011100001</t>
  </si>
  <si>
    <t>'11105075011100001</t>
  </si>
  <si>
    <t>IRAP PERSONALE - COMMERCIO - RETI DISTRIBUTIVE - TUTELA DEI CONSUMATORI</t>
  </si>
  <si>
    <t>'10108014011700001</t>
  </si>
  <si>
    <t xml:space="preserve">RETRIBUZIONI PERSONALE - RETI E ALTRI SERVIZI DI PUBBLICA UTILITA' </t>
  </si>
  <si>
    <t>'10108075011800001</t>
  </si>
  <si>
    <t xml:space="preserve">IRAP PERSONALE - RETI E ALTRI SERVIZI DI PUBBLICA UTILITA' </t>
  </si>
  <si>
    <t>'10502014050300001</t>
  </si>
  <si>
    <t>RETRIBUZIONI PERSONALE - RELAZIONI INTERNAZIONALI E COOPERAZIONE ALLO SVILUPPO</t>
  </si>
  <si>
    <t>E/U</t>
  </si>
  <si>
    <t>U</t>
  </si>
  <si>
    <t>COMPETENZA 2016</t>
  </si>
  <si>
    <t>TOTALE</t>
  </si>
  <si>
    <t>'10101014010700001</t>
  </si>
  <si>
    <t>RETRIBUZIONI PERSONALE - ALTRI SERVIZI GENERALI</t>
  </si>
  <si>
    <t>'10201014020200001</t>
  </si>
  <si>
    <t>'10201075020200001</t>
  </si>
  <si>
    <t xml:space="preserve">IRAP PERSONALE - UFFICI GIUDIZIARI </t>
  </si>
  <si>
    <t>'10301014030200001</t>
  </si>
  <si>
    <t>'10301075030200001</t>
  </si>
  <si>
    <t>IRAP PERSONALE - POLIZIA LOCALE E AMMINISTRATIVA</t>
  </si>
  <si>
    <t>'11002014061700001</t>
  </si>
  <si>
    <t>'11002075061700001</t>
  </si>
  <si>
    <t>IRAP PERSONALE - SISTEMA INTEGRATO DI SICUREZZA URBANA</t>
  </si>
  <si>
    <t>'10401014040200001</t>
  </si>
  <si>
    <t>'10401070032900001</t>
  </si>
  <si>
    <t xml:space="preserve">IRAP PERSONALE -  ISTRUZIONE PRESCOLASTICA </t>
  </si>
  <si>
    <t>'10405014041000001</t>
  </si>
  <si>
    <t>'10405014041100001</t>
  </si>
  <si>
    <t>'10405075041100001</t>
  </si>
  <si>
    <t xml:space="preserve">IRAP PERSONALE - SERVIZI AUSILIARI ALL'ISTRUZIONE </t>
  </si>
  <si>
    <t>'10106014080600001</t>
  </si>
  <si>
    <t>'10106075080700001</t>
  </si>
  <si>
    <t xml:space="preserve">IRAP PERSONALE - VALORIZZAZIONE DEI BENI DI INTERESSE STORICO </t>
  </si>
  <si>
    <t>'10501075050300001</t>
  </si>
  <si>
    <t>IRAP PERSONALE - ATTIVITA' CULTURALI E INTERVENTI DIVERSI NEL SETTORE CULTURALE</t>
  </si>
  <si>
    <t>'10602014060300001</t>
  </si>
  <si>
    <t>RETRIBUZIONI PERSONALE - SPORT E TEMPO LIBERO</t>
  </si>
  <si>
    <t>'10108075011700001</t>
  </si>
  <si>
    <t xml:space="preserve">IRAP PERSONALE - GIOVANI </t>
  </si>
  <si>
    <t>'10701014070200001</t>
  </si>
  <si>
    <t>'10701075070200001</t>
  </si>
  <si>
    <t xml:space="preserve">IRAP PERSONALE - SVILUPPO E VALORIZZAZIONE DEL TURISMO </t>
  </si>
  <si>
    <t>'10901014090200002</t>
  </si>
  <si>
    <t xml:space="preserve">CONTRIBUTI PERSONALE - URBANISTICA E ASSETTO DEL TERRITORIO </t>
  </si>
  <si>
    <t>'10902014090300001</t>
  </si>
  <si>
    <t>'10902075090300001</t>
  </si>
  <si>
    <t>IRAP PERSONALE - EDILIZIA RESIDENZIALE E PUBBLICA E LOCALE E PIANI DI EDILIZIA ECONOMICO - POPOLARE</t>
  </si>
  <si>
    <t>'10906014090700001</t>
  </si>
  <si>
    <t xml:space="preserve">RETRIBUZIONI PERSONALE - TUTELA, VALORIZZAZIONE E RECUPERO AMBIENTALE </t>
  </si>
  <si>
    <t>'10906075090700001</t>
  </si>
  <si>
    <t xml:space="preserve">IRAP PERSONALE - TUTELA, VALORIZZAZIONE E RECUPERO AMBIENTALE </t>
  </si>
  <si>
    <t>'10801014080400001</t>
  </si>
  <si>
    <t>'10801075080400001</t>
  </si>
  <si>
    <t>bilancio.codifica</t>
  </si>
  <si>
    <t>MISS</t>
  </si>
  <si>
    <t>PROGR</t>
  </si>
  <si>
    <t>TIT</t>
  </si>
  <si>
    <t>MACRO</t>
  </si>
  <si>
    <t>'10101014010600001</t>
  </si>
  <si>
    <t xml:space="preserve">RETRIBUZIONI PERSONALE - ORGANI ISTITUZIONALI </t>
  </si>
  <si>
    <t>'10101075010600001</t>
  </si>
  <si>
    <t xml:space="preserve">IRAP PERSONALE - ORGANI ISTITUZIONALI </t>
  </si>
  <si>
    <t>SPESE PERSONALE COMANDATO ORGANI ISTITUZIONALI</t>
  </si>
  <si>
    <t>'10102075010400001</t>
  </si>
  <si>
    <t>IRAP PERSONALE -  SEGRETERIA GENERALE</t>
  </si>
  <si>
    <t>'10103014012000001</t>
  </si>
  <si>
    <t>RETRIBUZIONI PERSONALE - GESTIONE ECONOMICA, FINANZIARIA, PROGRAMMAZIONE, PROVVEDITORATO</t>
  </si>
  <si>
    <t>'10104014010900001</t>
  </si>
  <si>
    <t>'10104075010900001</t>
  </si>
  <si>
    <t>'10104032353800001</t>
  </si>
  <si>
    <t xml:space="preserve">SPESE PER LAVORO INTERINALE - GESTIONE DELLE ENTRATE TRIBUTARIE E SERVIZI FISCALI </t>
  </si>
  <si>
    <t>'10105014011000001</t>
  </si>
  <si>
    <t>'10105075011000001</t>
  </si>
  <si>
    <t xml:space="preserve">IRAP PERSONALE - GESTIONE DEI BENI DEMANIALI E PATRIMONIALI </t>
  </si>
  <si>
    <t>'10106014080500001</t>
  </si>
  <si>
    <t>RETRIBUZIONI PERSONALE - UFFICIO TECNICO</t>
  </si>
  <si>
    <t>'10106075080600001</t>
  </si>
  <si>
    <t xml:space="preserve">IRAP PERSONALE - UFFICIO TECNICO </t>
  </si>
  <si>
    <t>'10107014011300002</t>
  </si>
  <si>
    <t xml:space="preserve">CONTRIBUTI PERSONALE - ELEZIONI E CONSULTAZIONI POPOLARI - ANAGRAFE E STATO CIVILE </t>
  </si>
  <si>
    <t>'10107075011300001</t>
  </si>
  <si>
    <t xml:space="preserve">IRAP PERSONALE - ELEZIONI E CONSULTAZIONI POPOLARI - ANAGRAFE E STATO CIVILE </t>
  </si>
  <si>
    <t>'10108014011500002</t>
  </si>
  <si>
    <t xml:space="preserve">CONTRIBUTI PERSONALE - STATISTICA E SISTEMI INFORMATIVI </t>
  </si>
  <si>
    <t>'10108075011600001</t>
  </si>
  <si>
    <t xml:space="preserve">IRAP PERSONALE - STATISTICA E SISTEMI INFORMATIVI </t>
  </si>
  <si>
    <t>'10108014011500005</t>
  </si>
  <si>
    <t>SPESE PERSONALE COMANDATO - STATISTICA E SISTEMI INFORMATIVI</t>
  </si>
  <si>
    <t>'10102010013500130</t>
  </si>
  <si>
    <t>DESCRIZIONE</t>
  </si>
  <si>
    <t>RETRIBUZIONI E CONTRIBUTI PERSONALE - GESTIONE DELLE ENTRATE TRIBUTARIE E SERVIZI FISCALI E INCENTIVI E ONERI PROGETTO RECUPERO GETTITO FISCALE D.L. 446/97</t>
  </si>
  <si>
    <t>IRAP PERSONALE - GESTIONE DELLE ENTRATE TRIBUTARIE E SERVIZI FISCALI E IRAP PROCETTO RECUPERO GETTITO FISCALE D.L. 446/97</t>
  </si>
  <si>
    <t xml:space="preserve">RETRIBUZIONI E CONTRIBUTI PERSONALE - GESTIONE DEI BENI DEMANIALI E PATRIMONIALI </t>
  </si>
  <si>
    <t>SPESE DI PERSONALE PER ASSEGNO NUCLEO FAMILIARE - RETRIBUZIONI E CONTRIBUTI RISORSE UMANE</t>
  </si>
  <si>
    <t xml:space="preserve">RETRIBUZIONI E CONTRIBUTI PERSONALE - UFFICI GIUDIZIARI </t>
  </si>
  <si>
    <t xml:space="preserve">RETRIBUZIONI, CONTRIBUTI E PREVIDENZA INTEGRATIVA ART. 208 PERSONALE - POLIZIA LOCALE E AMMINISTRATIVA </t>
  </si>
  <si>
    <t>RETRIBUZIONI E CONTRIBUTI PERSONALE - SISTEMA INTEGRATO DI SICUREZZA URBANA</t>
  </si>
  <si>
    <t xml:space="preserve">RETRIBUZIONI E CONTRIBUTI PERSONALE -  ISTRUZIONE PRESCOLASTICA </t>
  </si>
  <si>
    <t>RETRIBUZIONI E CONTRIBUTI PERSONALE - ALTRI ORDINI DI ISTRUZIONE</t>
  </si>
  <si>
    <t>RETRIBUZIONI E CONTRIBUTI PERSONALE - SERVIZI AUSILIARI ALL'ISTRUZIONE</t>
  </si>
  <si>
    <t xml:space="preserve">RETRIBUZIONI E CONTRIBUTI PERSONALE - VALORIZZAZIONE DEI BENI DI INTERESSE STORICO </t>
  </si>
  <si>
    <t xml:space="preserve">RETRIBUZIONI E CONTRIBUTI PERSONALE - SVILUPPO E VALORIZZAZIONE DEL TURISMO </t>
  </si>
  <si>
    <t xml:space="preserve">RETRIBUZIONI E CONTRIBUTI PERSONALE - EDILIZIA RESIDENZIALE E PUBBLICA E LOCALE E PIANI DI EDILIZIA ECONOMOCO - POPOLARE </t>
  </si>
  <si>
    <t xml:space="preserve">RETRIBUZIONI E CONTRIBUTI PERSONALE - VIABILITA' E INFRASTRUTTURE STRADALI </t>
  </si>
  <si>
    <t>RETRIBUZIONI E CONTRIBUTI PERSONALE - INTERVENTI PER L'INFANZIA E I MINORI E PER ASILO NIDO</t>
  </si>
  <si>
    <t>RETRIBUZIONI E CONTRIBUTI PERSONALE - INTERVENTI PER SOGGETTI A RISCHIO DI ESCLUSIONE SOCIALE</t>
  </si>
  <si>
    <t>RETRIBUZIONI E CONTRIBUTI PERSONALE - INTERVENTI PER LE FAMIGLIE</t>
  </si>
  <si>
    <t>RETRIBUZIONI E CONTRIBUTI PERSONALE - PROGRAMMAZIONE E GOVERNO DELLA RETE DEI SERVIZI SOCIOSANITARI E SOCIALI</t>
  </si>
  <si>
    <t>RETRIBUZIONI E CONTRIBUTI PERSONALE - COMMERCIO - RETI DISTRIBUTIVE - TUTELA DEI CONSUMATORI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</si>
</sst>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/>
    </xf>
    <xf numFmtId="164" fontId="4" fillId="0" borderId="0" xfId="45" applyNumberFormat="1" applyFont="1" applyFill="1" applyAlignment="1">
      <alignment horizontal="center" vertical="center" wrapText="1"/>
    </xf>
    <xf numFmtId="164" fontId="0" fillId="0" borderId="0" xfId="45" applyNumberFormat="1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58" sqref="A58:IV58"/>
    </sheetView>
  </sheetViews>
  <sheetFormatPr defaultColWidth="9.140625" defaultRowHeight="12.75"/>
  <cols>
    <col min="1" max="1" width="10.7109375" style="0" customWidth="1"/>
    <col min="2" max="2" width="18.57421875" style="0" hidden="1" customWidth="1"/>
    <col min="3" max="3" width="8.00390625" style="3" customWidth="1"/>
    <col min="4" max="4" width="9.421875" style="3" customWidth="1"/>
    <col min="5" max="5" width="5.421875" style="3" customWidth="1"/>
    <col min="6" max="6" width="12.421875" style="3" bestFit="1" customWidth="1"/>
    <col min="7" max="7" width="49.140625" style="9" customWidth="1"/>
    <col min="8" max="8" width="17.8515625" style="8" customWidth="1"/>
    <col min="9" max="9" width="11.28125" style="0" bestFit="1" customWidth="1"/>
    <col min="10" max="10" width="9.28125" style="0" bestFit="1" customWidth="1"/>
  </cols>
  <sheetData>
    <row r="1" spans="1:8" s="1" customFormat="1" ht="25.5">
      <c r="A1" s="2" t="s">
        <v>20</v>
      </c>
      <c r="B1" s="1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11" t="s">
        <v>101</v>
      </c>
      <c r="H1" s="7" t="s">
        <v>22</v>
      </c>
    </row>
    <row r="2" spans="1:8" ht="12.75">
      <c r="A2" s="3" t="s">
        <v>21</v>
      </c>
      <c r="B2" t="s">
        <v>70</v>
      </c>
      <c r="C2" s="3">
        <v>1</v>
      </c>
      <c r="D2" s="3">
        <v>1</v>
      </c>
      <c r="E2" s="3">
        <v>1</v>
      </c>
      <c r="F2" s="3">
        <v>1</v>
      </c>
      <c r="G2" s="9" t="s">
        <v>71</v>
      </c>
      <c r="H2" s="8">
        <f>1600-1303.52</f>
        <v>296.48</v>
      </c>
    </row>
    <row r="3" spans="1:8" ht="12.75">
      <c r="A3" s="3" t="s">
        <v>21</v>
      </c>
      <c r="B3" t="s">
        <v>72</v>
      </c>
      <c r="C3" s="3">
        <v>1</v>
      </c>
      <c r="D3" s="3">
        <v>1</v>
      </c>
      <c r="E3" s="3">
        <v>1</v>
      </c>
      <c r="F3" s="3">
        <v>2</v>
      </c>
      <c r="G3" s="9" t="s">
        <v>73</v>
      </c>
      <c r="H3" s="8">
        <v>1350</v>
      </c>
    </row>
    <row r="4" spans="1:8" s="4" customFormat="1" ht="25.5">
      <c r="A4" s="5" t="s">
        <v>21</v>
      </c>
      <c r="C4" s="5">
        <v>1</v>
      </c>
      <c r="D4" s="5">
        <v>1</v>
      </c>
      <c r="E4" s="5">
        <v>1</v>
      </c>
      <c r="F4" s="5">
        <v>9</v>
      </c>
      <c r="G4" s="10" t="s">
        <v>74</v>
      </c>
      <c r="H4" s="8">
        <v>26210</v>
      </c>
    </row>
    <row r="5" spans="1:8" ht="12.75">
      <c r="A5" s="3" t="s">
        <v>21</v>
      </c>
      <c r="B5" t="s">
        <v>75</v>
      </c>
      <c r="C5" s="3">
        <v>1</v>
      </c>
      <c r="D5" s="3">
        <v>2</v>
      </c>
      <c r="E5" s="3">
        <v>1</v>
      </c>
      <c r="F5" s="3">
        <v>2</v>
      </c>
      <c r="G5" s="9" t="s">
        <v>76</v>
      </c>
      <c r="H5" s="8">
        <v>-1400</v>
      </c>
    </row>
    <row r="6" spans="1:8" ht="38.25">
      <c r="A6" s="3" t="s">
        <v>21</v>
      </c>
      <c r="B6" t="s">
        <v>77</v>
      </c>
      <c r="C6" s="3">
        <v>1</v>
      </c>
      <c r="D6" s="3">
        <v>3</v>
      </c>
      <c r="E6" s="3">
        <v>1</v>
      </c>
      <c r="F6" s="3">
        <v>1</v>
      </c>
      <c r="G6" s="9" t="s">
        <v>78</v>
      </c>
      <c r="H6" s="8">
        <f>-45000+6075+30000</f>
        <v>-8925</v>
      </c>
    </row>
    <row r="7" spans="1:8" ht="51">
      <c r="A7" s="3" t="s">
        <v>21</v>
      </c>
      <c r="B7" t="s">
        <v>79</v>
      </c>
      <c r="C7" s="3">
        <v>1</v>
      </c>
      <c r="D7" s="3">
        <v>4</v>
      </c>
      <c r="E7" s="3">
        <v>1</v>
      </c>
      <c r="F7" s="3">
        <v>1</v>
      </c>
      <c r="G7" s="9" t="s">
        <v>102</v>
      </c>
      <c r="H7" s="8">
        <v>-34846.84</v>
      </c>
    </row>
    <row r="8" spans="1:8" ht="38.25">
      <c r="A8" s="3" t="s">
        <v>21</v>
      </c>
      <c r="B8" t="s">
        <v>80</v>
      </c>
      <c r="C8" s="3">
        <v>1</v>
      </c>
      <c r="D8" s="3">
        <v>4</v>
      </c>
      <c r="E8" s="3">
        <v>1</v>
      </c>
      <c r="F8" s="3">
        <v>2</v>
      </c>
      <c r="G8" s="9" t="s">
        <v>103</v>
      </c>
      <c r="H8" s="8">
        <v>-5773.22</v>
      </c>
    </row>
    <row r="9" spans="1:8" ht="25.5">
      <c r="A9" s="3" t="s">
        <v>21</v>
      </c>
      <c r="B9" t="s">
        <v>81</v>
      </c>
      <c r="C9" s="3">
        <v>1</v>
      </c>
      <c r="D9" s="3">
        <v>4</v>
      </c>
      <c r="E9" s="3">
        <v>1</v>
      </c>
      <c r="F9" s="3">
        <v>3</v>
      </c>
      <c r="G9" s="9" t="s">
        <v>82</v>
      </c>
      <c r="H9" s="8">
        <v>-12980.33</v>
      </c>
    </row>
    <row r="10" spans="1:8" ht="25.5">
      <c r="A10" s="3" t="s">
        <v>21</v>
      </c>
      <c r="B10" t="s">
        <v>83</v>
      </c>
      <c r="C10" s="3">
        <v>1</v>
      </c>
      <c r="D10" s="3">
        <v>5</v>
      </c>
      <c r="E10" s="3">
        <v>1</v>
      </c>
      <c r="F10" s="3">
        <v>1</v>
      </c>
      <c r="G10" s="9" t="s">
        <v>104</v>
      </c>
      <c r="H10" s="8">
        <v>-23869.25</v>
      </c>
    </row>
    <row r="11" spans="1:8" ht="25.5">
      <c r="A11" s="3" t="s">
        <v>21</v>
      </c>
      <c r="B11" t="s">
        <v>84</v>
      </c>
      <c r="C11" s="3">
        <v>1</v>
      </c>
      <c r="D11" s="3">
        <v>5</v>
      </c>
      <c r="E11" s="3">
        <v>1</v>
      </c>
      <c r="F11" s="3">
        <v>2</v>
      </c>
      <c r="G11" s="9" t="s">
        <v>85</v>
      </c>
      <c r="H11" s="8">
        <v>-700</v>
      </c>
    </row>
    <row r="12" spans="1:8" ht="12.75">
      <c r="A12" s="3" t="s">
        <v>21</v>
      </c>
      <c r="B12" t="s">
        <v>86</v>
      </c>
      <c r="C12" s="3">
        <v>1</v>
      </c>
      <c r="D12" s="3">
        <v>6</v>
      </c>
      <c r="E12" s="3">
        <v>1</v>
      </c>
      <c r="F12" s="3">
        <v>1</v>
      </c>
      <c r="G12" s="9" t="s">
        <v>87</v>
      </c>
      <c r="H12" s="8">
        <f>34800-12501.28</f>
        <v>22298.72</v>
      </c>
    </row>
    <row r="13" spans="1:8" ht="12.75">
      <c r="A13" s="3" t="s">
        <v>21</v>
      </c>
      <c r="B13" t="s">
        <v>88</v>
      </c>
      <c r="C13" s="3">
        <v>1</v>
      </c>
      <c r="D13" s="3">
        <v>6</v>
      </c>
      <c r="E13" s="3">
        <v>1</v>
      </c>
      <c r="F13" s="3">
        <v>2</v>
      </c>
      <c r="G13" s="9" t="s">
        <v>89</v>
      </c>
      <c r="H13" s="8">
        <v>1900</v>
      </c>
    </row>
    <row r="14" spans="1:8" ht="38.25">
      <c r="A14" s="3" t="s">
        <v>21</v>
      </c>
      <c r="B14" t="s">
        <v>90</v>
      </c>
      <c r="C14" s="3">
        <v>1</v>
      </c>
      <c r="D14" s="3">
        <v>7</v>
      </c>
      <c r="E14" s="3">
        <v>1</v>
      </c>
      <c r="F14" s="3">
        <v>1</v>
      </c>
      <c r="G14" s="9" t="s">
        <v>91</v>
      </c>
      <c r="H14" s="8">
        <v>-6593.66</v>
      </c>
    </row>
    <row r="15" spans="1:8" ht="25.5">
      <c r="A15" s="3" t="s">
        <v>21</v>
      </c>
      <c r="B15" t="s">
        <v>92</v>
      </c>
      <c r="C15" s="3">
        <v>1</v>
      </c>
      <c r="D15" s="3">
        <v>7</v>
      </c>
      <c r="E15" s="3">
        <v>1</v>
      </c>
      <c r="F15" s="3">
        <v>2</v>
      </c>
      <c r="G15" s="9" t="s">
        <v>93</v>
      </c>
      <c r="H15" s="8">
        <v>-7000</v>
      </c>
    </row>
    <row r="16" spans="1:8" ht="25.5">
      <c r="A16" s="3" t="s">
        <v>21</v>
      </c>
      <c r="B16" t="s">
        <v>94</v>
      </c>
      <c r="C16" s="3">
        <v>1</v>
      </c>
      <c r="D16" s="3">
        <v>8</v>
      </c>
      <c r="E16" s="3">
        <v>1</v>
      </c>
      <c r="F16" s="3">
        <v>1</v>
      </c>
      <c r="G16" s="9" t="s">
        <v>95</v>
      </c>
      <c r="H16" s="8">
        <v>-4625.3</v>
      </c>
    </row>
    <row r="17" spans="1:8" ht="25.5">
      <c r="A17" s="3" t="s">
        <v>21</v>
      </c>
      <c r="B17" t="s">
        <v>96</v>
      </c>
      <c r="C17" s="3">
        <v>1</v>
      </c>
      <c r="D17" s="3">
        <v>8</v>
      </c>
      <c r="E17" s="3">
        <v>1</v>
      </c>
      <c r="F17" s="3">
        <v>2</v>
      </c>
      <c r="G17" s="9" t="s">
        <v>97</v>
      </c>
      <c r="H17" s="8">
        <v>-3000</v>
      </c>
    </row>
    <row r="18" spans="1:8" ht="25.5">
      <c r="A18" s="3" t="s">
        <v>21</v>
      </c>
      <c r="B18" t="s">
        <v>98</v>
      </c>
      <c r="C18" s="3">
        <v>1</v>
      </c>
      <c r="D18" s="3">
        <v>8</v>
      </c>
      <c r="E18" s="3">
        <v>1</v>
      </c>
      <c r="F18" s="3">
        <v>9</v>
      </c>
      <c r="G18" s="9" t="s">
        <v>99</v>
      </c>
      <c r="H18" s="8">
        <v>-7000</v>
      </c>
    </row>
    <row r="19" spans="1:10" ht="38.25">
      <c r="A19" s="3" t="s">
        <v>21</v>
      </c>
      <c r="B19" t="s">
        <v>100</v>
      </c>
      <c r="C19" s="3">
        <v>1</v>
      </c>
      <c r="D19" s="3">
        <v>10</v>
      </c>
      <c r="E19" s="3">
        <v>1</v>
      </c>
      <c r="F19" s="3">
        <v>1</v>
      </c>
      <c r="G19" s="9" t="s">
        <v>105</v>
      </c>
      <c r="H19" s="8">
        <v>152987.51</v>
      </c>
      <c r="I19" s="6"/>
      <c r="J19" s="6"/>
    </row>
    <row r="20" spans="1:8" ht="25.5">
      <c r="A20" s="3" t="s">
        <v>21</v>
      </c>
      <c r="B20" t="s">
        <v>24</v>
      </c>
      <c r="C20" s="3">
        <v>1</v>
      </c>
      <c r="D20" s="3">
        <v>11</v>
      </c>
      <c r="E20" s="3">
        <v>1</v>
      </c>
      <c r="F20" s="3">
        <v>1</v>
      </c>
      <c r="G20" s="9" t="s">
        <v>25</v>
      </c>
      <c r="H20" s="8">
        <f>44500-4150.61-12572.23-4700</f>
        <v>23077.16</v>
      </c>
    </row>
    <row r="21" spans="1:8" ht="25.5">
      <c r="A21" s="3" t="s">
        <v>21</v>
      </c>
      <c r="B21" t="s">
        <v>26</v>
      </c>
      <c r="C21" s="3">
        <v>2</v>
      </c>
      <c r="D21" s="3">
        <v>1</v>
      </c>
      <c r="E21" s="3">
        <v>1</v>
      </c>
      <c r="F21" s="3">
        <v>1</v>
      </c>
      <c r="G21" s="9" t="s">
        <v>106</v>
      </c>
      <c r="H21" s="8">
        <v>-25215.54</v>
      </c>
    </row>
    <row r="22" spans="1:8" ht="12.75">
      <c r="A22" s="3" t="s">
        <v>21</v>
      </c>
      <c r="B22" t="s">
        <v>27</v>
      </c>
      <c r="C22" s="3">
        <v>2</v>
      </c>
      <c r="D22" s="3">
        <v>1</v>
      </c>
      <c r="E22" s="3">
        <v>1</v>
      </c>
      <c r="F22" s="3">
        <v>2</v>
      </c>
      <c r="G22" s="9" t="s">
        <v>28</v>
      </c>
      <c r="H22" s="8">
        <v>-600</v>
      </c>
    </row>
    <row r="23" spans="1:8" ht="38.25">
      <c r="A23" s="3" t="s">
        <v>21</v>
      </c>
      <c r="B23" t="s">
        <v>29</v>
      </c>
      <c r="C23" s="3">
        <v>3</v>
      </c>
      <c r="D23" s="3">
        <v>1</v>
      </c>
      <c r="E23" s="3">
        <v>1</v>
      </c>
      <c r="F23" s="3">
        <v>1</v>
      </c>
      <c r="G23" s="9" t="s">
        <v>107</v>
      </c>
      <c r="H23" s="8">
        <v>-16200</v>
      </c>
    </row>
    <row r="24" spans="1:8" ht="25.5">
      <c r="A24" s="3" t="s">
        <v>21</v>
      </c>
      <c r="B24" t="s">
        <v>30</v>
      </c>
      <c r="C24" s="3">
        <v>3</v>
      </c>
      <c r="D24" s="3">
        <v>1</v>
      </c>
      <c r="E24" s="3">
        <v>1</v>
      </c>
      <c r="F24" s="3">
        <v>2</v>
      </c>
      <c r="G24" s="9" t="s">
        <v>31</v>
      </c>
      <c r="H24" s="8">
        <f>-4000</f>
        <v>-4000</v>
      </c>
    </row>
    <row r="25" spans="1:8" ht="25.5">
      <c r="A25" s="3" t="s">
        <v>21</v>
      </c>
      <c r="B25" t="s">
        <v>32</v>
      </c>
      <c r="C25" s="3">
        <v>3</v>
      </c>
      <c r="D25" s="3">
        <v>2</v>
      </c>
      <c r="E25" s="3">
        <v>1</v>
      </c>
      <c r="F25" s="3">
        <v>1</v>
      </c>
      <c r="G25" s="9" t="s">
        <v>108</v>
      </c>
      <c r="H25" s="8">
        <v>1100</v>
      </c>
    </row>
    <row r="26" spans="1:8" ht="25.5">
      <c r="A26" s="3" t="s">
        <v>21</v>
      </c>
      <c r="B26" t="s">
        <v>33</v>
      </c>
      <c r="C26" s="3">
        <v>3</v>
      </c>
      <c r="D26" s="3">
        <v>2</v>
      </c>
      <c r="E26" s="3">
        <v>1</v>
      </c>
      <c r="F26" s="3">
        <v>2</v>
      </c>
      <c r="G26" s="9" t="s">
        <v>34</v>
      </c>
      <c r="H26" s="8">
        <v>50</v>
      </c>
    </row>
    <row r="27" spans="1:8" ht="25.5">
      <c r="A27" s="3" t="s">
        <v>21</v>
      </c>
      <c r="B27" t="s">
        <v>35</v>
      </c>
      <c r="C27" s="3">
        <v>4</v>
      </c>
      <c r="D27" s="3">
        <v>1</v>
      </c>
      <c r="E27" s="3">
        <v>1</v>
      </c>
      <c r="F27" s="3">
        <v>1</v>
      </c>
      <c r="G27" s="9" t="s">
        <v>109</v>
      </c>
      <c r="H27" s="8">
        <v>-170971.69</v>
      </c>
    </row>
    <row r="28" spans="1:8" ht="12.75">
      <c r="A28" s="3" t="s">
        <v>21</v>
      </c>
      <c r="B28" t="s">
        <v>36</v>
      </c>
      <c r="C28" s="3">
        <v>4</v>
      </c>
      <c r="D28" s="3">
        <v>1</v>
      </c>
      <c r="E28" s="3">
        <v>1</v>
      </c>
      <c r="F28" s="3">
        <v>2</v>
      </c>
      <c r="G28" s="9" t="s">
        <v>37</v>
      </c>
      <c r="H28" s="8">
        <f>-7500+500</f>
        <v>-7000</v>
      </c>
    </row>
    <row r="29" spans="1:8" ht="25.5">
      <c r="A29" s="3" t="s">
        <v>21</v>
      </c>
      <c r="B29" t="s">
        <v>38</v>
      </c>
      <c r="C29" s="3">
        <v>4</v>
      </c>
      <c r="D29" s="3">
        <v>2</v>
      </c>
      <c r="E29" s="3">
        <v>1</v>
      </c>
      <c r="F29" s="3">
        <v>1</v>
      </c>
      <c r="G29" s="9" t="s">
        <v>110</v>
      </c>
      <c r="H29" s="8">
        <v>-1393.18</v>
      </c>
    </row>
    <row r="30" spans="1:8" ht="25.5">
      <c r="A30" s="3" t="s">
        <v>21</v>
      </c>
      <c r="B30" t="s">
        <v>39</v>
      </c>
      <c r="C30" s="3">
        <v>4</v>
      </c>
      <c r="D30" s="3">
        <v>6</v>
      </c>
      <c r="E30" s="3">
        <v>1</v>
      </c>
      <c r="F30" s="3">
        <v>1</v>
      </c>
      <c r="G30" s="9" t="s">
        <v>111</v>
      </c>
      <c r="H30" s="8">
        <v>-21751.06</v>
      </c>
    </row>
    <row r="31" spans="1:8" ht="25.5">
      <c r="A31" s="3" t="s">
        <v>21</v>
      </c>
      <c r="B31" t="s">
        <v>40</v>
      </c>
      <c r="C31" s="3">
        <v>4</v>
      </c>
      <c r="D31" s="3">
        <v>6</v>
      </c>
      <c r="E31" s="3">
        <v>1</v>
      </c>
      <c r="F31" s="3">
        <v>2</v>
      </c>
      <c r="G31" s="9" t="s">
        <v>41</v>
      </c>
      <c r="H31" s="8">
        <v>-1400</v>
      </c>
    </row>
    <row r="32" spans="1:8" ht="25.5">
      <c r="A32" s="3" t="s">
        <v>21</v>
      </c>
      <c r="B32" t="s">
        <v>42</v>
      </c>
      <c r="C32" s="3">
        <v>5</v>
      </c>
      <c r="D32" s="3">
        <v>1</v>
      </c>
      <c r="E32" s="3">
        <v>1</v>
      </c>
      <c r="F32" s="3">
        <v>1</v>
      </c>
      <c r="G32" s="9" t="s">
        <v>112</v>
      </c>
      <c r="H32" s="8">
        <v>-9100</v>
      </c>
    </row>
    <row r="33" spans="1:8" ht="25.5">
      <c r="A33" s="3" t="s">
        <v>21</v>
      </c>
      <c r="B33" t="s">
        <v>43</v>
      </c>
      <c r="C33" s="3">
        <v>5</v>
      </c>
      <c r="D33" s="3">
        <v>1</v>
      </c>
      <c r="E33" s="3">
        <v>1</v>
      </c>
      <c r="F33" s="3">
        <v>2</v>
      </c>
      <c r="G33" s="9" t="s">
        <v>44</v>
      </c>
      <c r="H33" s="8">
        <v>-700</v>
      </c>
    </row>
    <row r="34" spans="1:8" ht="25.5">
      <c r="A34" s="3" t="s">
        <v>21</v>
      </c>
      <c r="B34" t="s">
        <v>45</v>
      </c>
      <c r="C34" s="3">
        <v>5</v>
      </c>
      <c r="D34" s="3">
        <v>2</v>
      </c>
      <c r="E34" s="3">
        <v>1</v>
      </c>
      <c r="F34" s="3">
        <v>2</v>
      </c>
      <c r="G34" s="9" t="s">
        <v>46</v>
      </c>
      <c r="H34" s="8">
        <f>-4000+1351.92</f>
        <v>-2648.08</v>
      </c>
    </row>
    <row r="35" spans="1:8" ht="25.5">
      <c r="A35" s="3" t="s">
        <v>21</v>
      </c>
      <c r="B35" t="s">
        <v>47</v>
      </c>
      <c r="C35" s="3">
        <v>6</v>
      </c>
      <c r="D35" s="3">
        <v>1</v>
      </c>
      <c r="E35" s="3">
        <v>1</v>
      </c>
      <c r="F35" s="3">
        <v>1</v>
      </c>
      <c r="G35" s="9" t="s">
        <v>48</v>
      </c>
      <c r="H35" s="8">
        <f>13500-3000</f>
        <v>10500</v>
      </c>
    </row>
    <row r="36" spans="1:8" ht="12.75">
      <c r="A36" s="3" t="s">
        <v>21</v>
      </c>
      <c r="B36" t="s">
        <v>49</v>
      </c>
      <c r="C36" s="3">
        <v>6</v>
      </c>
      <c r="D36" s="3">
        <v>2</v>
      </c>
      <c r="E36" s="3">
        <v>1</v>
      </c>
      <c r="F36" s="3">
        <v>2</v>
      </c>
      <c r="G36" s="9" t="s">
        <v>50</v>
      </c>
      <c r="H36" s="8">
        <v>-100</v>
      </c>
    </row>
    <row r="37" spans="1:8" ht="25.5">
      <c r="A37" s="3" t="s">
        <v>21</v>
      </c>
      <c r="B37" t="s">
        <v>51</v>
      </c>
      <c r="C37" s="3">
        <v>7</v>
      </c>
      <c r="D37" s="3">
        <v>1</v>
      </c>
      <c r="E37" s="3">
        <v>1</v>
      </c>
      <c r="F37" s="3">
        <v>1</v>
      </c>
      <c r="G37" s="9" t="s">
        <v>113</v>
      </c>
      <c r="H37" s="8">
        <v>4300</v>
      </c>
    </row>
    <row r="38" spans="1:8" ht="25.5">
      <c r="A38" s="3" t="s">
        <v>21</v>
      </c>
      <c r="B38" t="s">
        <v>52</v>
      </c>
      <c r="C38" s="3">
        <v>7</v>
      </c>
      <c r="D38" s="3">
        <v>1</v>
      </c>
      <c r="E38" s="3">
        <v>1</v>
      </c>
      <c r="F38" s="3">
        <v>2</v>
      </c>
      <c r="G38" s="9" t="s">
        <v>53</v>
      </c>
      <c r="H38" s="8">
        <v>200</v>
      </c>
    </row>
    <row r="39" spans="1:8" ht="25.5">
      <c r="A39" s="3" t="s">
        <v>21</v>
      </c>
      <c r="B39" t="s">
        <v>54</v>
      </c>
      <c r="C39" s="3">
        <v>8</v>
      </c>
      <c r="D39" s="3">
        <v>1</v>
      </c>
      <c r="E39" s="3">
        <v>1</v>
      </c>
      <c r="F39" s="3">
        <v>1</v>
      </c>
      <c r="G39" s="9" t="s">
        <v>55</v>
      </c>
      <c r="H39" s="8">
        <f>10800-7217.52-1350</f>
        <v>2232.4799999999996</v>
      </c>
    </row>
    <row r="40" spans="1:8" ht="38.25">
      <c r="A40" s="3" t="s">
        <v>21</v>
      </c>
      <c r="B40" t="s">
        <v>56</v>
      </c>
      <c r="C40" s="3">
        <v>8</v>
      </c>
      <c r="D40" s="3">
        <v>2</v>
      </c>
      <c r="E40" s="3">
        <v>1</v>
      </c>
      <c r="F40" s="3">
        <v>1</v>
      </c>
      <c r="G40" s="9" t="s">
        <v>114</v>
      </c>
      <c r="H40" s="8">
        <v>1600</v>
      </c>
    </row>
    <row r="41" spans="1:8" ht="38.25">
      <c r="A41" s="3" t="s">
        <v>21</v>
      </c>
      <c r="B41" t="s">
        <v>57</v>
      </c>
      <c r="C41" s="3">
        <v>8</v>
      </c>
      <c r="D41" s="3">
        <v>2</v>
      </c>
      <c r="E41" s="3">
        <v>1</v>
      </c>
      <c r="F41" s="3">
        <v>2</v>
      </c>
      <c r="G41" s="9" t="s">
        <v>58</v>
      </c>
      <c r="H41" s="8">
        <v>150</v>
      </c>
    </row>
    <row r="42" spans="1:8" ht="25.5">
      <c r="A42" s="3" t="s">
        <v>21</v>
      </c>
      <c r="B42" t="s">
        <v>59</v>
      </c>
      <c r="C42" s="3">
        <v>9</v>
      </c>
      <c r="D42" s="3">
        <v>2</v>
      </c>
      <c r="E42" s="3">
        <v>1</v>
      </c>
      <c r="F42" s="3">
        <v>1</v>
      </c>
      <c r="G42" s="9" t="s">
        <v>60</v>
      </c>
      <c r="H42" s="8">
        <f>22000-3676.81</f>
        <v>18323.19</v>
      </c>
    </row>
    <row r="43" spans="1:8" ht="25.5">
      <c r="A43" s="3" t="s">
        <v>21</v>
      </c>
      <c r="B43" t="s">
        <v>61</v>
      </c>
      <c r="C43" s="3">
        <v>9</v>
      </c>
      <c r="D43" s="3">
        <v>2</v>
      </c>
      <c r="E43" s="3">
        <v>1</v>
      </c>
      <c r="F43" s="3">
        <v>2</v>
      </c>
      <c r="G43" s="9" t="s">
        <v>62</v>
      </c>
      <c r="H43" s="8">
        <v>200</v>
      </c>
    </row>
    <row r="44" spans="1:8" ht="25.5">
      <c r="A44" s="3" t="s">
        <v>21</v>
      </c>
      <c r="B44" t="s">
        <v>63</v>
      </c>
      <c r="C44" s="3">
        <v>10</v>
      </c>
      <c r="D44" s="3">
        <v>5</v>
      </c>
      <c r="E44" s="3">
        <v>1</v>
      </c>
      <c r="F44" s="3">
        <v>1</v>
      </c>
      <c r="G44" s="9" t="s">
        <v>115</v>
      </c>
      <c r="H44" s="8">
        <v>-30034.64</v>
      </c>
    </row>
    <row r="45" spans="1:8" ht="25.5">
      <c r="A45" s="3" t="s">
        <v>21</v>
      </c>
      <c r="B45" t="s">
        <v>64</v>
      </c>
      <c r="C45" s="3">
        <v>10</v>
      </c>
      <c r="D45" s="3">
        <v>5</v>
      </c>
      <c r="E45" s="3">
        <v>1</v>
      </c>
      <c r="F45" s="3">
        <v>2</v>
      </c>
      <c r="G45" s="9" t="s">
        <v>0</v>
      </c>
      <c r="H45" s="8">
        <v>-7500</v>
      </c>
    </row>
    <row r="46" spans="1:8" ht="38.25">
      <c r="A46" s="3" t="s">
        <v>21</v>
      </c>
      <c r="B46" t="s">
        <v>1</v>
      </c>
      <c r="C46" s="3">
        <v>12</v>
      </c>
      <c r="D46" s="3">
        <v>1</v>
      </c>
      <c r="E46" s="3">
        <v>1</v>
      </c>
      <c r="F46" s="3">
        <v>1</v>
      </c>
      <c r="G46" s="9" t="s">
        <v>116</v>
      </c>
      <c r="H46" s="8">
        <v>163000</v>
      </c>
    </row>
    <row r="47" spans="1:8" ht="38.25">
      <c r="A47" s="3" t="s">
        <v>21</v>
      </c>
      <c r="B47" t="s">
        <v>2</v>
      </c>
      <c r="C47" s="3">
        <v>12</v>
      </c>
      <c r="D47" s="3">
        <v>4</v>
      </c>
      <c r="E47" s="3">
        <v>1</v>
      </c>
      <c r="F47" s="3">
        <v>1</v>
      </c>
      <c r="G47" s="9" t="s">
        <v>117</v>
      </c>
      <c r="H47" s="8">
        <v>1300</v>
      </c>
    </row>
    <row r="48" spans="1:8" ht="25.5">
      <c r="A48" s="3" t="s">
        <v>21</v>
      </c>
      <c r="B48" t="s">
        <v>3</v>
      </c>
      <c r="C48" s="3">
        <v>12</v>
      </c>
      <c r="D48" s="3">
        <v>4</v>
      </c>
      <c r="E48" s="3">
        <v>1</v>
      </c>
      <c r="F48" s="3">
        <v>2</v>
      </c>
      <c r="G48" s="9" t="s">
        <v>4</v>
      </c>
      <c r="H48" s="8">
        <v>50</v>
      </c>
    </row>
    <row r="49" spans="1:8" ht="25.5">
      <c r="A49" s="3" t="s">
        <v>21</v>
      </c>
      <c r="B49" t="s">
        <v>5</v>
      </c>
      <c r="C49" s="3">
        <v>12</v>
      </c>
      <c r="D49" s="3">
        <v>5</v>
      </c>
      <c r="E49" s="3">
        <v>1</v>
      </c>
      <c r="F49" s="3">
        <v>1</v>
      </c>
      <c r="G49" s="9" t="s">
        <v>118</v>
      </c>
      <c r="H49" s="8">
        <v>37000</v>
      </c>
    </row>
    <row r="50" spans="1:8" ht="12.75">
      <c r="A50" s="3" t="s">
        <v>21</v>
      </c>
      <c r="B50" t="s">
        <v>6</v>
      </c>
      <c r="C50" s="3">
        <v>12</v>
      </c>
      <c r="D50" s="3">
        <v>5</v>
      </c>
      <c r="E50" s="3">
        <v>1</v>
      </c>
      <c r="F50" s="3">
        <v>2</v>
      </c>
      <c r="G50" s="9" t="s">
        <v>7</v>
      </c>
      <c r="H50" s="8">
        <v>700</v>
      </c>
    </row>
    <row r="51" spans="1:8" ht="38.25">
      <c r="A51" s="3" t="s">
        <v>21</v>
      </c>
      <c r="B51" t="s">
        <v>8</v>
      </c>
      <c r="C51" s="3">
        <v>12</v>
      </c>
      <c r="D51" s="3">
        <v>7</v>
      </c>
      <c r="E51" s="3">
        <v>1</v>
      </c>
      <c r="F51" s="3">
        <v>1</v>
      </c>
      <c r="G51" s="9" t="s">
        <v>119</v>
      </c>
      <c r="H51" s="8">
        <v>-73599.51</v>
      </c>
    </row>
    <row r="52" spans="1:8" ht="38.25">
      <c r="A52" s="3" t="s">
        <v>21</v>
      </c>
      <c r="B52" t="s">
        <v>9</v>
      </c>
      <c r="C52" s="3">
        <v>12</v>
      </c>
      <c r="D52" s="3">
        <v>7</v>
      </c>
      <c r="E52" s="3">
        <v>1</v>
      </c>
      <c r="F52" s="3">
        <v>3</v>
      </c>
      <c r="G52" s="9" t="s">
        <v>10</v>
      </c>
      <c r="H52" s="8">
        <f>-6125+714</f>
        <v>-5411</v>
      </c>
    </row>
    <row r="53" spans="1:8" ht="38.25">
      <c r="A53" s="3" t="s">
        <v>21</v>
      </c>
      <c r="B53" t="s">
        <v>11</v>
      </c>
      <c r="C53" s="3">
        <v>14</v>
      </c>
      <c r="D53" s="3">
        <v>2</v>
      </c>
      <c r="E53" s="3">
        <v>1</v>
      </c>
      <c r="F53" s="3">
        <v>1</v>
      </c>
      <c r="G53" s="9" t="s">
        <v>120</v>
      </c>
      <c r="H53" s="8">
        <v>-63487.24</v>
      </c>
    </row>
    <row r="54" spans="1:8" ht="25.5">
      <c r="A54" s="3" t="s">
        <v>21</v>
      </c>
      <c r="B54" t="s">
        <v>12</v>
      </c>
      <c r="C54" s="3">
        <v>14</v>
      </c>
      <c r="D54" s="3">
        <v>2</v>
      </c>
      <c r="E54" s="3">
        <v>1</v>
      </c>
      <c r="F54" s="3">
        <v>2</v>
      </c>
      <c r="G54" s="9" t="s">
        <v>13</v>
      </c>
      <c r="H54" s="8">
        <v>-6400</v>
      </c>
    </row>
    <row r="55" spans="1:8" ht="25.5">
      <c r="A55" s="3" t="s">
        <v>21</v>
      </c>
      <c r="B55" t="s">
        <v>14</v>
      </c>
      <c r="C55" s="3">
        <v>14</v>
      </c>
      <c r="D55" s="3">
        <v>4</v>
      </c>
      <c r="E55" s="3">
        <v>1</v>
      </c>
      <c r="F55" s="3">
        <v>1</v>
      </c>
      <c r="G55" s="9" t="s">
        <v>15</v>
      </c>
      <c r="H55" s="8">
        <v>70000</v>
      </c>
    </row>
    <row r="56" spans="1:8" ht="25.5">
      <c r="A56" s="3" t="s">
        <v>21</v>
      </c>
      <c r="B56" t="s">
        <v>16</v>
      </c>
      <c r="C56" s="3">
        <v>14</v>
      </c>
      <c r="D56" s="3">
        <v>4</v>
      </c>
      <c r="E56" s="3">
        <v>1</v>
      </c>
      <c r="F56" s="3">
        <v>2</v>
      </c>
      <c r="G56" s="9" t="s">
        <v>17</v>
      </c>
      <c r="H56" s="8">
        <v>4500</v>
      </c>
    </row>
    <row r="57" spans="1:8" ht="38.25">
      <c r="A57" s="3" t="s">
        <v>21</v>
      </c>
      <c r="B57" t="s">
        <v>18</v>
      </c>
      <c r="C57" s="3">
        <v>19</v>
      </c>
      <c r="D57" s="3">
        <v>1</v>
      </c>
      <c r="E57" s="3">
        <v>1</v>
      </c>
      <c r="F57" s="3">
        <v>1</v>
      </c>
      <c r="G57" s="9" t="s">
        <v>19</v>
      </c>
      <c r="H57" s="8">
        <v>20900</v>
      </c>
    </row>
    <row r="59" spans="6:8" ht="12.75">
      <c r="F59" s="3" t="s">
        <v>23</v>
      </c>
      <c r="H59" s="8">
        <f>SUM(H2:H58)</f>
        <v>5.820766091346741E-11</v>
      </c>
    </row>
  </sheetData>
  <sheetProtection/>
  <printOptions gridLines="1" horizontalCentered="1"/>
  <pageMargins left="0.2362204724409449" right="0.1968503937007874" top="0.5511811023622047" bottom="0.4330708661417323" header="0.31496062992125984" footer="0.2755905511811024"/>
  <pageSetup fitToHeight="6" horizontalDpi="600" verticalDpi="600" orientation="landscape" paperSize="9" r:id="rId1"/>
  <headerFooter alignWithMargins="0">
    <oddHeader>&amp;RSCHEDA P1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lm</cp:lastModifiedBy>
  <cp:lastPrinted>2016-10-19T09:51:03Z</cp:lastPrinted>
  <dcterms:created xsi:type="dcterms:W3CDTF">2016-10-11T13:07:19Z</dcterms:created>
  <dcterms:modified xsi:type="dcterms:W3CDTF">2016-11-07T09:42:31Z</dcterms:modified>
  <cp:category/>
  <cp:version/>
  <cp:contentType/>
  <cp:contentStatus/>
</cp:coreProperties>
</file>