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tabRatio="707" activeTab="0"/>
  </bookViews>
  <sheets>
    <sheet name="MONTANTE" sheetId="1" r:id="rId1"/>
    <sheet name="LISTINO DOMESTICO" sheetId="2" r:id="rId2"/>
    <sheet name="LISTINO NON DOMESTICO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'LISTINO DOMESTICO'!$A$1:$F$22</definedName>
    <definedName name="_xlnm.Print_Area" localSheetId="2">'LISTINO NON DOMESTICO'!$K$5:$Q$43</definedName>
    <definedName name="aumnodom" localSheetId="0">'[4]Aumenti Domestici'!$A$6:$O$17</definedName>
    <definedName name="aumnodom">'[2]Aumenti Domestici'!$A$6:$O$17</definedName>
    <definedName name="aumnodom1">'[3]Aumenti Domestici'!$A$6:$O$17</definedName>
    <definedName name="calcolo">#REF!</definedName>
    <definedName name="Calcolo_DPR_158_99___Compara">#REF!</definedName>
    <definedName name="Calcolo_DPR_158_99___Dettagl" localSheetId="0">#REF!</definedName>
    <definedName name="Calcolo_DPR_158_99___Dettagl">#REF!</definedName>
    <definedName name="Calcolo_DPR_158_99___Tabelle">#REF!</definedName>
    <definedName name="Calcolo_DPR_158_99___Tariffe" localSheetId="0">#REF!</definedName>
    <definedName name="Calcolo_DPR_158_99___Tariffe">#REF!</definedName>
    <definedName name="Dim" localSheetId="0">'[4]Aumenti Domestici'!$A$6:$O$17</definedName>
    <definedName name="Dim">'[2]Aumenti Domestici'!$A$6:$O$17</definedName>
    <definedName name="Raggruppa_utenze_21112005">#REF!</definedName>
  </definedNames>
  <calcPr fullCalcOnLoad="1"/>
</workbook>
</file>

<file path=xl/sharedStrings.xml><?xml version="1.0" encoding="utf-8"?>
<sst xmlns="http://schemas.openxmlformats.org/spreadsheetml/2006/main" count="341" uniqueCount="149">
  <si>
    <t>COMUNE</t>
  </si>
  <si>
    <t>Ka</t>
  </si>
  <si>
    <t>Kc</t>
  </si>
  <si>
    <t>COMPONENTI FAMIGLIA</t>
  </si>
  <si>
    <t>€/Litro</t>
  </si>
  <si>
    <t>LITRI MINIMI</t>
  </si>
  <si>
    <t>RES - 1</t>
  </si>
  <si>
    <t>RES - 2</t>
  </si>
  <si>
    <t>RES - 3</t>
  </si>
  <si>
    <t>RES - 4</t>
  </si>
  <si>
    <t>RES - 5</t>
  </si>
  <si>
    <t>RES - 6 e oltre</t>
  </si>
  <si>
    <t>NRES - 1</t>
  </si>
  <si>
    <t>NRES - 2</t>
  </si>
  <si>
    <t>NRES - 3</t>
  </si>
  <si>
    <t>NRES - 4</t>
  </si>
  <si>
    <t>NRES - 5</t>
  </si>
  <si>
    <t>NRES - 6 e oltre</t>
  </si>
  <si>
    <t>Quota variabile aggiuntiva (eccedenze) Utenze Domestiche (Residenti/Non Residenti)</t>
  </si>
  <si>
    <t>LISTINO TARIFFARIO DOMESTICO</t>
  </si>
  <si>
    <t>QUOTA FISSA NON DOMESTICHE</t>
  </si>
  <si>
    <t>CATEGORIA</t>
  </si>
  <si>
    <t>ATTIVITA'</t>
  </si>
  <si>
    <t>LISTINO TARIFFARIO NON DOMESTICO</t>
  </si>
  <si>
    <t xml:space="preserve">Parti Comuni Condomini </t>
  </si>
  <si>
    <t>FERRARA</t>
  </si>
  <si>
    <t>Scuola di ballo, autoscuola, galleria d'arte</t>
  </si>
  <si>
    <t>Associazione culturale, circolo sportivo ricreativo, biblioteca, sede di partito politico, associazione sindacale, ordine o collegio professionale, ente morale</t>
  </si>
  <si>
    <t>Istituto di beneficienza, scuola pubblica, scuola privata</t>
  </si>
  <si>
    <t>Cinematografo, teatro, sala spettacolo</t>
  </si>
  <si>
    <t>Magazzini di deposito delle attività dei gruppi 28, 29, 30, 31, 32 e 33</t>
  </si>
  <si>
    <t>Autorimessa, autonoleggio, corriere spedizione</t>
  </si>
  <si>
    <t>Palestra, sala da gioco</t>
  </si>
  <si>
    <t>Palestra   afferente   ad   associazioni   sportive   e   circoli ricreativi, tribuna-gradinata di campi sportivi</t>
  </si>
  <si>
    <t>Magazzino frigorifero</t>
  </si>
  <si>
    <t>Autosalone, attività commerciale con superfici estese</t>
  </si>
  <si>
    <t>Distributore  carburanti  area,  chiosco  uso  distributore, carburanti, area campeggio, parcheggio</t>
  </si>
  <si>
    <t>Albergo, pensione e locanda con ristorazione</t>
  </si>
  <si>
    <t>Albergo,pensione e locanda senza ristorazione, affittacamere, bed &amp; breakfast</t>
  </si>
  <si>
    <t>Collegio,  istituto  religioso  con  convitto,  istituto  con convitto, convento, comunità, casa di riposo, caserma, carcere</t>
  </si>
  <si>
    <t>Struttura sanitaria, clinica</t>
  </si>
  <si>
    <t>Laboratorio analisi chimiche, ente pubblico, stazione</t>
  </si>
  <si>
    <t>Esercizio  commerciale  di  beni  durevoli,  magazzino  di deposito esercizi commerciali di beni durevoli, commercio all'ingrosso</t>
  </si>
  <si>
    <t>Rivendita giornali, tabaccheria</t>
  </si>
  <si>
    <t>Farmacia</t>
  </si>
  <si>
    <t>Banco vendita all'aperto, ambulante sei mercati</t>
  </si>
  <si>
    <t>Stabilimento industriale, mulino</t>
  </si>
  <si>
    <t>Stabilimento  con  soli  residui  riutilizzati,  stabilimento produttore fonti di energia</t>
  </si>
  <si>
    <t>Laboratorio artigiano produzione di beni</t>
  </si>
  <si>
    <t>Laboratorio artigiano produzione di servizi</t>
  </si>
  <si>
    <t>Salone di bellezza, sauna</t>
  </si>
  <si>
    <t>Negozio alimentari, negozio vendita pane, rosticceria con vendita alimentari, macelleria</t>
  </si>
  <si>
    <t>Ristorante, pizzeria, pizzeria da  asporto, osteria, tavola calda, pub</t>
  </si>
  <si>
    <t>Mensa</t>
  </si>
  <si>
    <t>Caffè, bar, bar pasticceria, chiosco bar</t>
  </si>
  <si>
    <t>Negozio frutta e verdura</t>
  </si>
  <si>
    <t>Negozio fiori, pescheria</t>
  </si>
  <si>
    <t>Grande magazzino</t>
  </si>
  <si>
    <t>Supermercato, ipermercato</t>
  </si>
  <si>
    <t>Locale da ballo</t>
  </si>
  <si>
    <t xml:space="preserve">LITRI MINIMI </t>
  </si>
  <si>
    <t>VOLUME</t>
  </si>
  <si>
    <t>SVUOTAMENTI MINIMI</t>
  </si>
  <si>
    <t>€/LITRO</t>
  </si>
  <si>
    <t>TARIFFE UTENZE NON DOMESTICHE QUOTA VARIABILE MINIMA</t>
  </si>
  <si>
    <t xml:space="preserve">COMUNE </t>
  </si>
  <si>
    <r>
      <t xml:space="preserve">Riclassifica </t>
    </r>
    <r>
      <rPr>
        <b/>
        <sz val="12"/>
        <color indexed="8"/>
        <rFont val="Calibri"/>
        <family val="2"/>
      </rPr>
      <t>Tva</t>
    </r>
  </si>
  <si>
    <r>
      <t>Riclassifica</t>
    </r>
    <r>
      <rPr>
        <b/>
        <sz val="12"/>
        <color indexed="8"/>
        <rFont val="Calibri"/>
        <family val="2"/>
      </rPr>
      <t xml:space="preserve"> Tfa (-detrazioni compreso MIUR)</t>
    </r>
  </si>
  <si>
    <t>TOTALE PEF ATERSIR (- Detrazioni di cui al comma 1.4 della Determina n. 2/DRIF/2020 )</t>
  </si>
  <si>
    <t xml:space="preserve"> + Sconti CDR</t>
  </si>
  <si>
    <t xml:space="preserve"> + Sconti Avv. Ric</t>
  </si>
  <si>
    <t>MONTANTE TARIFFARIO 2021</t>
  </si>
  <si>
    <t>S1_FERRARA_2021</t>
  </si>
  <si>
    <t>Ambulatorio,   poliambulatorio,   studio   medico,   studio veterinario,  ufficio   commerciale fuori sede, ufficio industriale fuori sede, agenzia assicurazioni, agenzia finanziaria, agenzia viaggi, ufficio</t>
  </si>
  <si>
    <t>QUOTA FISSA 2021 €/mq</t>
  </si>
  <si>
    <t>Banca, istituto di credito e studi professionali</t>
  </si>
  <si>
    <t>COMUNE DI FERRARA</t>
  </si>
  <si>
    <t>ANNO 2021</t>
  </si>
  <si>
    <t>ANNO 2019/2020</t>
  </si>
  <si>
    <t>ANNO 2018</t>
  </si>
  <si>
    <t>QUOTA FISSA 2019 €/mq</t>
  </si>
  <si>
    <t>QUOTA VARIABILE MINIMA</t>
  </si>
  <si>
    <t>SUPERFICIE</t>
  </si>
  <si>
    <t>QUOTA FISSA</t>
  </si>
  <si>
    <t>QUOTA VARIABILE</t>
  </si>
  <si>
    <t>TOTALE TARIFFA</t>
  </si>
  <si>
    <t>QUOTA FISSA 2018 €/mq</t>
  </si>
  <si>
    <t>MONTANTE</t>
  </si>
  <si>
    <t xml:space="preserve"> -Eccedenze (*)</t>
  </si>
  <si>
    <t>(*) si intende quota variabile aggiuntiva</t>
  </si>
  <si>
    <t>Manca il recupero evasione ed elusione</t>
  </si>
  <si>
    <t xml:space="preserve"> +Chiusura posizioni utenti inesistenti (**)</t>
  </si>
  <si>
    <t>(**) Verificare se può essere ripartiro in più annualità</t>
  </si>
  <si>
    <t>Recupero evasione elusione</t>
  </si>
  <si>
    <t>ANNO 2021 ripartizione 65% Qf e 35% Qv</t>
  </si>
  <si>
    <t>Differenza € 2021/2020</t>
  </si>
  <si>
    <t>DELTA % 2019/2018</t>
  </si>
  <si>
    <t>DELTA % 2021/2020</t>
  </si>
  <si>
    <t>Differenza € Qf 2021/2020</t>
  </si>
  <si>
    <t>Differenza € Qv 2021/2020</t>
  </si>
  <si>
    <t>Differenza % Qf 2021/2020</t>
  </si>
  <si>
    <t>Differenza % Qv 2021/2020</t>
  </si>
  <si>
    <t>€/mq 2018</t>
  </si>
  <si>
    <t>Conferimento minimi</t>
  </si>
  <si>
    <t>€/mq 2019</t>
  </si>
  <si>
    <t>QUOTA VARIABILE 2018</t>
  </si>
  <si>
    <t xml:space="preserve">QUOTA FISSA 2018 </t>
  </si>
  <si>
    <t>TOTALE TARIFFA 2018</t>
  </si>
  <si>
    <t xml:space="preserve">QUOTA FISSA 2019 </t>
  </si>
  <si>
    <t>€/LITRO 2019</t>
  </si>
  <si>
    <t>QUOTA VARIABILE 2019</t>
  </si>
  <si>
    <t>TOTALE TARIFFA 2019</t>
  </si>
  <si>
    <t>ANNO 2019 = ANNO 2020</t>
  </si>
  <si>
    <t>€/mq 2021</t>
  </si>
  <si>
    <t>QUOTA FISSA 2021</t>
  </si>
  <si>
    <t>€/LITRO 2021</t>
  </si>
  <si>
    <t>QUOTA VARIABILE 2021</t>
  </si>
  <si>
    <t>TOTALE TARIFFA 2021</t>
  </si>
  <si>
    <t>Differenza € 2019/2018</t>
  </si>
  <si>
    <t>Differenza € Qf 2019/2018</t>
  </si>
  <si>
    <t>Differenza € Qv 2019/2018</t>
  </si>
  <si>
    <t>Differenza % Qf 2019/2018</t>
  </si>
  <si>
    <t>Differenza % Qv 2019/2018</t>
  </si>
  <si>
    <t>CONFRONTO TRA ANNO 2019/2018</t>
  </si>
  <si>
    <t>CONFRONTO TRA ANNO 2021/2020</t>
  </si>
  <si>
    <t>CONFRONTO TRA LE TARIFFE NEI DIVERSI ANNI</t>
  </si>
  <si>
    <t>€/Litro 2021</t>
  </si>
  <si>
    <t>€/Litro 2019</t>
  </si>
  <si>
    <t>€/Litro 2018</t>
  </si>
  <si>
    <t>IMPORTO QUOTA VARIABILE € 2021</t>
  </si>
  <si>
    <t>IMPORTO QUOTA VARIABILE € 2019</t>
  </si>
  <si>
    <t>IMPORTO QUOTA VARIABILE € 2018</t>
  </si>
  <si>
    <t>DOTAZIONE/ VOLUME</t>
  </si>
  <si>
    <t>IMPORTO QUOTA FISSA € 2021</t>
  </si>
  <si>
    <t>IMPORTO QUOTA FISSA € 2019</t>
  </si>
  <si>
    <t>IMPORTO QUOTA FISSA € 2018</t>
  </si>
  <si>
    <t>€/litro 2021</t>
  </si>
  <si>
    <t>€/litro 2019</t>
  </si>
  <si>
    <t>€/lito 2018</t>
  </si>
  <si>
    <t>DELTA % 2018/2019</t>
  </si>
  <si>
    <t>DELTA % 2021/2019</t>
  </si>
  <si>
    <t>Differenza € 2021/2019</t>
  </si>
  <si>
    <t>Differenza € Qf 2021/2019</t>
  </si>
  <si>
    <t>Differenza € Qv 2021/2019</t>
  </si>
  <si>
    <t>Differenza % Qf 2021/2019</t>
  </si>
  <si>
    <t>Differenza % Qv 2021/2019</t>
  </si>
  <si>
    <t>CONFRONTO TRA LE TARIFFE NEGLI ANNI</t>
  </si>
  <si>
    <t>CONFRONTO TCP 2019/2018</t>
  </si>
  <si>
    <t>CONFRONTO TCP 2'21/2019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</si>
</sst>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(* #,##0_);_(* \(#,##0\);_(* &quot;-&quot;_);_(@_)"/>
    <numFmt numFmtId="175" formatCode="0.0%"/>
    <numFmt numFmtId="176" formatCode="#,###.##"/>
    <numFmt numFmtId="177" formatCode="0.00000"/>
    <numFmt numFmtId="178" formatCode="#,##0.0000"/>
    <numFmt numFmtId="179" formatCode="_-[$€]\ * #,##0.00_-;\-[$€]\ * #,##0.00_-;_-[$€]\ * &quot;-&quot;??_-;_-@_-"/>
    <numFmt numFmtId="180" formatCode="#,##0.00000"/>
    <numFmt numFmtId="181" formatCode="#,##0.0000000"/>
    <numFmt numFmtId="182" formatCode="0.00000000"/>
    <numFmt numFmtId="183" formatCode="0.0000000"/>
    <numFmt numFmtId="184" formatCode="0.000000"/>
    <numFmt numFmtId="185" formatCode="0.0000"/>
    <numFmt numFmtId="186" formatCode="0.000"/>
    <numFmt numFmtId="187" formatCode="[$€ -410]* #,##0.00"/>
    <numFmt numFmtId="188" formatCode="[$€ -410]* #,##0.00;[$€ -410]* \-#,##0.00"/>
    <numFmt numFmtId="189" formatCode="_-* #,##0_-;\-* #,##0_-;_-* &quot;-&quot;??_-;_-@_-"/>
    <numFmt numFmtId="190" formatCode="#,##0.0"/>
    <numFmt numFmtId="191" formatCode="0.0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0.000%"/>
    <numFmt numFmtId="197" formatCode="#,##0.000"/>
    <numFmt numFmtId="198" formatCode="#,##0;#,##0"/>
    <numFmt numFmtId="199" formatCode="_-* #,##0.0_-;\-* #,##0.0_-;_-* &quot;-&quot;??_-;_-@_-"/>
    <numFmt numFmtId="200" formatCode="_-[$€-410]\ * #,##0.00_-;\-[$€-410]\ * #,##0.00_-;_-[$€-410]\ * &quot;-&quot;??_-;_-@_-"/>
    <numFmt numFmtId="201" formatCode="#,##0.000000"/>
    <numFmt numFmtId="202" formatCode="_-&quot;€&quot;\ * #,##0.000_-;\-&quot;€&quot;\ * #,##0.000_-;_-&quot;€&quot;\ * &quot;-&quot;???_-;_-@_-"/>
    <numFmt numFmtId="203" formatCode="_-* #,##0.0000000_-;\-* #,##0.0000000_-;_-* &quot;-&quot;???????_-;_-@_-"/>
    <numFmt numFmtId="204" formatCode="_-&quot;L.&quot;\ * #,##0.0_-;\-&quot;L.&quot;\ * #,##0.0_-;_-&quot;L.&quot;\ 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€&quot;\ #,##0.00"/>
    <numFmt numFmtId="208" formatCode="&quot;€&quot;\ #,##0.0000000"/>
    <numFmt numFmtId="209" formatCode="_-[$€-410]\ * #,##0.000_-;\-[$€-410]\ * #,##0.000_-;_-[$€-410]\ * &quot;-&quot;??_-;_-@_-"/>
    <numFmt numFmtId="210" formatCode="_-&quot;€&quot;\ * #,##0.0000_-;\-&quot;€&quot;\ * #,##0.0000_-;_-&quot;€&quot;\ * &quot;-&quot;??_-;_-@_-"/>
    <numFmt numFmtId="211" formatCode="_-&quot;€&quot;\ * #,##0.0000000_-;\-&quot;€&quot;\ * #,##0.0000000_-;_-&quot;€&quot;\ * &quot;-&quot;??_-;_-@_-"/>
    <numFmt numFmtId="212" formatCode="_-&quot;€&quot;\ * #,##0.000_-;\-&quot;€&quot;\ * #,##0.000_-;_-&quot;€&quot;\ * &quot;-&quot;??_-;_-@_-"/>
    <numFmt numFmtId="213" formatCode="&quot;€&quot;\ #,##0.000"/>
    <numFmt numFmtId="214" formatCode="00000"/>
    <numFmt numFmtId="215" formatCode="&quot;€&quot;\ #,##0.0000"/>
    <numFmt numFmtId="216" formatCode="#,##0.0000000_ ;\-#,##0.0000000\ "/>
    <numFmt numFmtId="217" formatCode="_-* #,##0.00\ [$€-410]_-;\-* #,##0.00\ [$€-410]_-;_-* &quot;-&quot;??\ [$€-410]_-;_-@_-"/>
    <numFmt numFmtId="218" formatCode="#,##0.00\ &quot;€&quot;"/>
    <numFmt numFmtId="219" formatCode="_-* #,##0.0000000\ _€_-;\-* #,##0.0000000\ _€_-;_-* &quot;-&quot;???????\ _€_-;_-@_-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0.0000000%"/>
    <numFmt numFmtId="226" formatCode="#,##0.00\ _€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 style="thin"/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>
        <color indexed="12"/>
      </top>
      <bottom>
        <color indexed="63"/>
      </bottom>
    </border>
    <border>
      <left style="thin"/>
      <right style="thin"/>
      <top style="thick">
        <color indexed="12"/>
      </top>
      <bottom>
        <color indexed="63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 style="thick"/>
      <right style="thin"/>
      <top>
        <color indexed="63"/>
      </top>
      <bottom style="thick">
        <color indexed="12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165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wrapText="1"/>
      <protection/>
    </xf>
    <xf numFmtId="0" fontId="13" fillId="32" borderId="10" xfId="0" applyFont="1" applyFill="1" applyBorder="1" applyAlignment="1">
      <alignment horizontal="center" wrapText="1"/>
    </xf>
    <xf numFmtId="189" fontId="0" fillId="0" borderId="10" xfId="47" applyNumberFormat="1" applyFont="1" applyBorder="1" applyAlignment="1">
      <alignment/>
    </xf>
    <xf numFmtId="165" fontId="0" fillId="0" borderId="11" xfId="47" applyFont="1" applyBorder="1" applyAlignment="1" applyProtection="1">
      <alignment/>
      <protection hidden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Border="1" applyAlignment="1">
      <alignment/>
    </xf>
    <xf numFmtId="175" fontId="0" fillId="0" borderId="0" xfId="58" applyNumberFormat="1" applyFont="1" applyAlignment="1">
      <alignment/>
    </xf>
    <xf numFmtId="0" fontId="34" fillId="0" borderId="0" xfId="52">
      <alignment/>
      <protection/>
    </xf>
    <xf numFmtId="10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183" fontId="0" fillId="0" borderId="0" xfId="0" applyNumberFormat="1" applyAlignment="1">
      <alignment/>
    </xf>
    <xf numFmtId="183" fontId="13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3" fontId="0" fillId="0" borderId="0" xfId="47" applyNumberFormat="1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0" borderId="12" xfId="0" applyFont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/>
    </xf>
    <xf numFmtId="0" fontId="34" fillId="34" borderId="14" xfId="52" applyFill="1" applyBorder="1" applyAlignment="1">
      <alignment vertical="center"/>
      <protection/>
    </xf>
    <xf numFmtId="218" fontId="7" fillId="0" borderId="15" xfId="0" applyNumberFormat="1" applyFont="1" applyBorder="1" applyAlignment="1">
      <alignment/>
    </xf>
    <xf numFmtId="0" fontId="34" fillId="34" borderId="16" xfId="52" applyFill="1" applyBorder="1" applyAlignment="1">
      <alignment vertical="center"/>
      <protection/>
    </xf>
    <xf numFmtId="218" fontId="7" fillId="0" borderId="17" xfId="0" applyNumberFormat="1" applyFont="1" applyBorder="1" applyAlignment="1">
      <alignment/>
    </xf>
    <xf numFmtId="0" fontId="34" fillId="0" borderId="18" xfId="52" applyBorder="1" applyAlignment="1">
      <alignment vertical="center"/>
      <protection/>
    </xf>
    <xf numFmtId="218" fontId="12" fillId="0" borderId="19" xfId="0" applyNumberFormat="1" applyFont="1" applyBorder="1" applyAlignment="1">
      <alignment/>
    </xf>
    <xf numFmtId="0" fontId="34" fillId="34" borderId="12" xfId="52" applyFill="1" applyBorder="1" applyAlignment="1">
      <alignment vertical="center" wrapText="1"/>
      <protection/>
    </xf>
    <xf numFmtId="218" fontId="34" fillId="34" borderId="20" xfId="52" applyNumberFormat="1" applyFill="1" applyBorder="1" applyAlignment="1">
      <alignment vertical="center"/>
      <protection/>
    </xf>
    <xf numFmtId="10" fontId="0" fillId="0" borderId="0" xfId="58" applyNumberFormat="1" applyFont="1" applyAlignment="1">
      <alignment/>
    </xf>
    <xf numFmtId="218" fontId="7" fillId="0" borderId="15" xfId="70" applyNumberFormat="1" applyFont="1" applyBorder="1" applyAlignment="1">
      <alignment/>
    </xf>
    <xf numFmtId="0" fontId="34" fillId="35" borderId="16" xfId="52" applyFill="1" applyBorder="1" applyAlignment="1">
      <alignment horizontal="left" vertical="center"/>
      <protection/>
    </xf>
    <xf numFmtId="218" fontId="7" fillId="0" borderId="17" xfId="70" applyNumberFormat="1" applyFont="1" applyBorder="1" applyAlignment="1">
      <alignment/>
    </xf>
    <xf numFmtId="0" fontId="34" fillId="35" borderId="18" xfId="52" applyFill="1" applyBorder="1" applyAlignment="1">
      <alignment horizontal="left" vertical="center"/>
      <protection/>
    </xf>
    <xf numFmtId="218" fontId="7" fillId="0" borderId="19" xfId="7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9" fontId="0" fillId="0" borderId="0" xfId="58" applyFont="1" applyAlignment="1">
      <alignment/>
    </xf>
    <xf numFmtId="0" fontId="0" fillId="0" borderId="0" xfId="0" applyFont="1" applyAlignment="1">
      <alignment wrapText="1"/>
    </xf>
    <xf numFmtId="18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183" fontId="14" fillId="32" borderId="10" xfId="0" applyNumberFormat="1" applyFont="1" applyFill="1" applyBorder="1" applyAlignment="1">
      <alignment horizontal="center" vertical="center" wrapText="1"/>
    </xf>
    <xf numFmtId="0" fontId="14" fillId="36" borderId="12" xfId="53" applyFont="1" applyFill="1" applyBorder="1" applyAlignment="1">
      <alignment horizontal="center" vertical="center" wrapText="1"/>
      <protection/>
    </xf>
    <xf numFmtId="0" fontId="14" fillId="36" borderId="22" xfId="53" applyFont="1" applyFill="1" applyBorder="1" applyAlignment="1">
      <alignment horizontal="center" vertical="center" wrapText="1"/>
      <protection/>
    </xf>
    <xf numFmtId="0" fontId="14" fillId="36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0" fontId="1" fillId="0" borderId="15" xfId="53" applyFont="1" applyFill="1" applyBorder="1" applyAlignment="1">
      <alignment horizontal="right" wrapText="1"/>
      <protection/>
    </xf>
    <xf numFmtId="0" fontId="1" fillId="0" borderId="16" xfId="53" applyNumberFormat="1" applyFont="1" applyFill="1" applyBorder="1" applyAlignment="1">
      <alignment wrapText="1"/>
      <protection/>
    </xf>
    <xf numFmtId="0" fontId="1" fillId="35" borderId="10" xfId="53" applyFont="1" applyFill="1" applyBorder="1" applyAlignment="1">
      <alignment horizontal="right" wrapText="1"/>
      <protection/>
    </xf>
    <xf numFmtId="0" fontId="1" fillId="35" borderId="17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1" fillId="0" borderId="17" xfId="53" applyFont="1" applyFill="1" applyBorder="1" applyAlignment="1">
      <alignment horizontal="right" wrapText="1"/>
      <protection/>
    </xf>
    <xf numFmtId="0" fontId="1" fillId="0" borderId="16" xfId="53" applyFont="1" applyFill="1" applyBorder="1" applyAlignment="1">
      <alignment wrapText="1"/>
      <protection/>
    </xf>
    <xf numFmtId="0" fontId="1" fillId="0" borderId="23" xfId="53" applyNumberFormat="1" applyFont="1" applyFill="1" applyBorder="1" applyAlignment="1">
      <alignment wrapText="1"/>
      <protection/>
    </xf>
    <xf numFmtId="0" fontId="1" fillId="0" borderId="24" xfId="53" applyFont="1" applyFill="1" applyBorder="1" applyAlignment="1">
      <alignment horizontal="right" wrapText="1"/>
      <protection/>
    </xf>
    <xf numFmtId="0" fontId="1" fillId="0" borderId="25" xfId="53" applyFont="1" applyFill="1" applyBorder="1" applyAlignment="1">
      <alignment horizontal="right" wrapText="1"/>
      <protection/>
    </xf>
    <xf numFmtId="183" fontId="13" fillId="32" borderId="2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/>
    </xf>
    <xf numFmtId="183" fontId="14" fillId="0" borderId="0" xfId="0" applyNumberFormat="1" applyFont="1" applyFill="1" applyBorder="1" applyAlignment="1">
      <alignment horizontal="center" vertical="center" wrapText="1"/>
    </xf>
    <xf numFmtId="219" fontId="0" fillId="0" borderId="0" xfId="0" applyNumberFormat="1" applyAlignment="1">
      <alignment/>
    </xf>
    <xf numFmtId="0" fontId="16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4" fontId="16" fillId="3" borderId="0" xfId="0" applyNumberFormat="1" applyFont="1" applyFill="1" applyAlignment="1">
      <alignment horizontal="center"/>
    </xf>
    <xf numFmtId="183" fontId="13" fillId="32" borderId="26" xfId="0" applyNumberFormat="1" applyFont="1" applyFill="1" applyBorder="1" applyAlignment="1">
      <alignment horizontal="center" vertical="center" wrapText="1"/>
    </xf>
    <xf numFmtId="0" fontId="7" fillId="35" borderId="14" xfId="52" applyFont="1" applyFill="1" applyBorder="1" applyAlignment="1">
      <alignment horizontal="left" vertical="center"/>
      <protection/>
    </xf>
    <xf numFmtId="0" fontId="34" fillId="35" borderId="0" xfId="52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0" fontId="7" fillId="35" borderId="16" xfId="52" applyFont="1" applyFill="1" applyBorder="1" applyAlignment="1">
      <alignment horizontal="left" vertical="center"/>
      <protection/>
    </xf>
    <xf numFmtId="218" fontId="0" fillId="0" borderId="0" xfId="0" applyNumberFormat="1" applyAlignment="1">
      <alignment/>
    </xf>
    <xf numFmtId="0" fontId="7" fillId="35" borderId="18" xfId="52" applyFont="1" applyFill="1" applyBorder="1" applyAlignment="1">
      <alignment horizontal="left" vertical="center"/>
      <protection/>
    </xf>
    <xf numFmtId="218" fontId="13" fillId="34" borderId="13" xfId="0" applyNumberFormat="1" applyFont="1" applyFill="1" applyBorder="1" applyAlignment="1">
      <alignment/>
    </xf>
    <xf numFmtId="10" fontId="1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17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53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181" fontId="1" fillId="0" borderId="0" xfId="58" applyNumberFormat="1" applyFont="1" applyFill="1" applyBorder="1" applyAlignment="1" applyProtection="1">
      <alignment/>
      <protection hidden="1"/>
    </xf>
    <xf numFmtId="189" fontId="1" fillId="0" borderId="0" xfId="47" applyNumberFormat="1" applyFont="1" applyFill="1" applyBorder="1" applyAlignment="1">
      <alignment horizontal="right" wrapText="1"/>
    </xf>
    <xf numFmtId="189" fontId="1" fillId="0" borderId="0" xfId="47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4" fillId="36" borderId="0" xfId="53" applyFont="1" applyFill="1" applyBorder="1" applyAlignment="1">
      <alignment horizontal="center" vertical="center" wrapText="1"/>
      <protection/>
    </xf>
    <xf numFmtId="183" fontId="14" fillId="0" borderId="10" xfId="0" applyNumberFormat="1" applyFont="1" applyFill="1" applyBorder="1" applyAlignment="1">
      <alignment horizontal="center" vertical="center" wrapText="1"/>
    </xf>
    <xf numFmtId="0" fontId="14" fillId="36" borderId="27" xfId="53" applyFont="1" applyFill="1" applyBorder="1" applyAlignment="1">
      <alignment horizontal="center" vertical="center" wrapText="1"/>
      <protection/>
    </xf>
    <xf numFmtId="0" fontId="1" fillId="0" borderId="28" xfId="53" applyFont="1" applyFill="1" applyBorder="1" applyAlignment="1">
      <alignment horizontal="right" wrapText="1"/>
      <protection/>
    </xf>
    <xf numFmtId="0" fontId="1" fillId="35" borderId="29" xfId="53" applyFont="1" applyFill="1" applyBorder="1" applyAlignment="1">
      <alignment horizontal="right" wrapText="1"/>
      <protection/>
    </xf>
    <xf numFmtId="0" fontId="1" fillId="0" borderId="29" xfId="53" applyFont="1" applyFill="1" applyBorder="1" applyAlignment="1">
      <alignment horizontal="right" wrapText="1"/>
      <protection/>
    </xf>
    <xf numFmtId="0" fontId="1" fillId="0" borderId="30" xfId="53" applyFont="1" applyFill="1" applyBorder="1" applyAlignment="1">
      <alignment horizontal="right" wrapText="1"/>
      <protection/>
    </xf>
    <xf numFmtId="0" fontId="14" fillId="36" borderId="0" xfId="53" applyFont="1" applyFill="1" applyBorder="1" applyAlignment="1">
      <alignment horizontal="center" vertical="center" wrapText="1"/>
      <protection/>
    </xf>
    <xf numFmtId="18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0" fontId="14" fillId="32" borderId="31" xfId="0" applyFont="1" applyFill="1" applyBorder="1" applyAlignment="1">
      <alignment horizontal="center" vertical="center" wrapText="1"/>
    </xf>
    <xf numFmtId="183" fontId="14" fillId="32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183" fontId="0" fillId="0" borderId="33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35" xfId="0" applyNumberForma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2" xfId="58" applyNumberFormat="1" applyFont="1" applyBorder="1" applyAlignment="1">
      <alignment horizontal="center" vertical="center"/>
    </xf>
    <xf numFmtId="4" fontId="0" fillId="0" borderId="0" xfId="58" applyNumberFormat="1" applyFont="1" applyBorder="1" applyAlignment="1">
      <alignment horizontal="center" vertical="center"/>
    </xf>
    <xf numFmtId="4" fontId="0" fillId="0" borderId="34" xfId="58" applyNumberFormat="1" applyFont="1" applyBorder="1" applyAlignment="1">
      <alignment horizontal="center" vertical="center"/>
    </xf>
    <xf numFmtId="183" fontId="0" fillId="0" borderId="3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37" xfId="0" applyNumberFormat="1" applyBorder="1" applyAlignment="1">
      <alignment horizontal="center" vertic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14" fillId="0" borderId="31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83" fontId="14" fillId="32" borderId="30" xfId="0" applyNumberFormat="1" applyFont="1" applyFill="1" applyBorder="1" applyAlignment="1">
      <alignment horizontal="center" vertical="center" wrapText="1"/>
    </xf>
    <xf numFmtId="0" fontId="1" fillId="0" borderId="41" xfId="53" applyFont="1" applyFill="1" applyBorder="1" applyAlignment="1">
      <alignment horizontal="center" vertical="center" wrapText="1"/>
      <protection/>
    </xf>
    <xf numFmtId="0" fontId="1" fillId="35" borderId="29" xfId="53" applyFont="1" applyFill="1" applyBorder="1" applyAlignment="1">
      <alignment horizontal="center" vertical="center" wrapText="1"/>
      <protection/>
    </xf>
    <xf numFmtId="0" fontId="1" fillId="0" borderId="29" xfId="53" applyFont="1" applyFill="1" applyBorder="1" applyAlignment="1">
      <alignment horizontal="center" vertical="center" wrapText="1"/>
      <protection/>
    </xf>
    <xf numFmtId="0" fontId="1" fillId="0" borderId="42" xfId="53" applyFont="1" applyFill="1" applyBorder="1" applyAlignment="1">
      <alignment horizontal="center" vertical="center" wrapText="1"/>
      <protection/>
    </xf>
    <xf numFmtId="0" fontId="1" fillId="0" borderId="43" xfId="53" applyFont="1" applyFill="1" applyBorder="1" applyAlignment="1">
      <alignment horizontal="center" vertical="center" wrapText="1"/>
      <protection/>
    </xf>
    <xf numFmtId="0" fontId="1" fillId="35" borderId="26" xfId="53" applyFont="1" applyFill="1" applyBorder="1" applyAlignment="1">
      <alignment horizontal="center" vertical="center" wrapText="1"/>
      <protection/>
    </xf>
    <xf numFmtId="0" fontId="1" fillId="0" borderId="26" xfId="53" applyFont="1" applyFill="1" applyBorder="1" applyAlignment="1">
      <alignment horizontal="center" vertical="center" wrapText="1"/>
      <protection/>
    </xf>
    <xf numFmtId="0" fontId="1" fillId="0" borderId="44" xfId="53" applyFont="1" applyFill="1" applyBorder="1" applyAlignment="1">
      <alignment horizontal="center" vertical="center" wrapText="1"/>
      <protection/>
    </xf>
    <xf numFmtId="183" fontId="14" fillId="32" borderId="45" xfId="0" applyNumberFormat="1" applyFont="1" applyFill="1" applyBorder="1" applyAlignment="1">
      <alignment horizontal="center" vertical="center" wrapText="1"/>
    </xf>
    <xf numFmtId="10" fontId="0" fillId="0" borderId="46" xfId="0" applyNumberFormat="1" applyFont="1" applyBorder="1" applyAlignment="1">
      <alignment horizontal="center" vertical="center"/>
    </xf>
    <xf numFmtId="218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0" fontId="0" fillId="0" borderId="47" xfId="0" applyNumberFormat="1" applyFont="1" applyBorder="1" applyAlignment="1">
      <alignment horizontal="center" vertical="center"/>
    </xf>
    <xf numFmtId="218" fontId="0" fillId="0" borderId="34" xfId="0" applyNumberFormat="1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center" vertical="center"/>
    </xf>
    <xf numFmtId="183" fontId="14" fillId="0" borderId="48" xfId="0" applyNumberFormat="1" applyFont="1" applyFill="1" applyBorder="1" applyAlignment="1">
      <alignment horizontal="center" vertical="center" wrapText="1"/>
    </xf>
    <xf numFmtId="183" fontId="13" fillId="32" borderId="46" xfId="0" applyNumberFormat="1" applyFont="1" applyFill="1" applyBorder="1" applyAlignment="1">
      <alignment horizontal="center" vertical="center" wrapText="1"/>
    </xf>
    <xf numFmtId="183" fontId="13" fillId="32" borderId="49" xfId="0" applyNumberFormat="1" applyFont="1" applyFill="1" applyBorder="1" applyAlignment="1">
      <alignment horizontal="center" vertical="center" wrapText="1"/>
    </xf>
    <xf numFmtId="183" fontId="13" fillId="32" borderId="50" xfId="0" applyNumberFormat="1" applyFont="1" applyFill="1" applyBorder="1" applyAlignment="1">
      <alignment horizontal="center" vertical="center" wrapText="1"/>
    </xf>
    <xf numFmtId="10" fontId="0" fillId="0" borderId="49" xfId="0" applyNumberFormat="1" applyFont="1" applyBorder="1" applyAlignment="1">
      <alignment horizontal="center" vertical="center"/>
    </xf>
    <xf numFmtId="10" fontId="0" fillId="0" borderId="51" xfId="0" applyNumberFormat="1" applyFont="1" applyBorder="1" applyAlignment="1">
      <alignment horizontal="center" vertical="center"/>
    </xf>
    <xf numFmtId="10" fontId="0" fillId="0" borderId="52" xfId="0" applyNumberFormat="1" applyFont="1" applyBorder="1" applyAlignment="1">
      <alignment horizontal="center" vertical="center"/>
    </xf>
    <xf numFmtId="218" fontId="0" fillId="0" borderId="5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13" fillId="32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" fillId="0" borderId="29" xfId="54" applyFont="1" applyFill="1" applyBorder="1" applyAlignment="1">
      <alignment wrapText="1"/>
      <protection/>
    </xf>
    <xf numFmtId="10" fontId="0" fillId="0" borderId="46" xfId="0" applyNumberFormat="1" applyBorder="1" applyAlignment="1">
      <alignment/>
    </xf>
    <xf numFmtId="21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47" xfId="0" applyNumberFormat="1" applyBorder="1" applyAlignment="1">
      <alignment/>
    </xf>
    <xf numFmtId="218" fontId="0" fillId="0" borderId="34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49" xfId="0" applyNumberFormat="1" applyBorder="1" applyAlignment="1">
      <alignment/>
    </xf>
    <xf numFmtId="219" fontId="0" fillId="0" borderId="0" xfId="0" applyNumberFormat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219" fontId="0" fillId="0" borderId="53" xfId="0" applyNumberFormat="1" applyBorder="1" applyAlignment="1">
      <alignment/>
    </xf>
    <xf numFmtId="183" fontId="0" fillId="0" borderId="53" xfId="0" applyNumberFormat="1" applyBorder="1" applyAlignment="1">
      <alignment/>
    </xf>
    <xf numFmtId="10" fontId="0" fillId="0" borderId="53" xfId="0" applyNumberFormat="1" applyBorder="1" applyAlignment="1">
      <alignment/>
    </xf>
    <xf numFmtId="10" fontId="0" fillId="0" borderId="54" xfId="0" applyNumberFormat="1" applyBorder="1" applyAlignment="1">
      <alignment/>
    </xf>
    <xf numFmtId="183" fontId="13" fillId="32" borderId="5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19" fontId="0" fillId="0" borderId="34" xfId="0" applyNumberFormat="1" applyBorder="1" applyAlignment="1">
      <alignment/>
    </xf>
    <xf numFmtId="189" fontId="0" fillId="0" borderId="33" xfId="47" applyNumberFormat="1" applyFont="1" applyBorder="1" applyAlignment="1">
      <alignment/>
    </xf>
    <xf numFmtId="219" fontId="17" fillId="0" borderId="0" xfId="0" applyNumberFormat="1" applyFont="1" applyBorder="1" applyAlignment="1">
      <alignment/>
    </xf>
    <xf numFmtId="219" fontId="17" fillId="0" borderId="34" xfId="0" applyNumberFormat="1" applyFont="1" applyBorder="1" applyAlignment="1">
      <alignment/>
    </xf>
    <xf numFmtId="183" fontId="13" fillId="32" borderId="56" xfId="0" applyNumberFormat="1" applyFont="1" applyFill="1" applyBorder="1" applyAlignment="1">
      <alignment horizontal="center" vertical="center" wrapText="1"/>
    </xf>
    <xf numFmtId="183" fontId="0" fillId="0" borderId="56" xfId="0" applyNumberFormat="1" applyBorder="1" applyAlignment="1">
      <alignment/>
    </xf>
    <xf numFmtId="183" fontId="0" fillId="0" borderId="57" xfId="0" applyNumberFormat="1" applyBorder="1" applyAlignment="1">
      <alignment/>
    </xf>
    <xf numFmtId="183" fontId="0" fillId="0" borderId="58" xfId="0" applyNumberFormat="1" applyBorder="1" applyAlignment="1">
      <alignment/>
    </xf>
    <xf numFmtId="189" fontId="0" fillId="0" borderId="58" xfId="47" applyNumberFormat="1" applyFont="1" applyBorder="1" applyAlignment="1">
      <alignment/>
    </xf>
    <xf numFmtId="219" fontId="0" fillId="0" borderId="59" xfId="0" applyNumberFormat="1" applyBorder="1" applyAlignment="1">
      <alignment/>
    </xf>
    <xf numFmtId="219" fontId="17" fillId="0" borderId="59" xfId="0" applyNumberFormat="1" applyFont="1" applyBorder="1" applyAlignment="1">
      <alignment/>
    </xf>
    <xf numFmtId="183" fontId="13" fillId="32" borderId="60" xfId="0" applyNumberFormat="1" applyFont="1" applyFill="1" applyBorder="1" applyAlignment="1">
      <alignment horizontal="center" vertical="center" wrapText="1"/>
    </xf>
    <xf numFmtId="183" fontId="0" fillId="0" borderId="60" xfId="0" applyNumberFormat="1" applyBorder="1" applyAlignment="1">
      <alignment/>
    </xf>
    <xf numFmtId="0" fontId="0" fillId="0" borderId="0" xfId="0" applyBorder="1" applyAlignment="1">
      <alignment/>
    </xf>
    <xf numFmtId="219" fontId="17" fillId="0" borderId="51" xfId="0" applyNumberFormat="1" applyFont="1" applyBorder="1" applyAlignment="1">
      <alignment/>
    </xf>
    <xf numFmtId="183" fontId="0" fillId="0" borderId="61" xfId="0" applyNumberFormat="1" applyBorder="1" applyAlignment="1">
      <alignment/>
    </xf>
    <xf numFmtId="0" fontId="0" fillId="0" borderId="53" xfId="0" applyBorder="1" applyAlignment="1">
      <alignment/>
    </xf>
    <xf numFmtId="183" fontId="0" fillId="0" borderId="62" xfId="0" applyNumberFormat="1" applyBorder="1" applyAlignment="1">
      <alignment/>
    </xf>
    <xf numFmtId="189" fontId="0" fillId="0" borderId="62" xfId="47" applyNumberFormat="1" applyFont="1" applyBorder="1" applyAlignment="1">
      <alignment/>
    </xf>
    <xf numFmtId="219" fontId="17" fillId="0" borderId="54" xfId="0" applyNumberFormat="1" applyFont="1" applyBorder="1" applyAlignment="1">
      <alignment/>
    </xf>
    <xf numFmtId="0" fontId="1" fillId="0" borderId="28" xfId="53" applyFont="1" applyFill="1" applyBorder="1" applyAlignment="1">
      <alignment horizontal="center" vertical="center" wrapText="1"/>
      <protection/>
    </xf>
    <xf numFmtId="10" fontId="0" fillId="0" borderId="63" xfId="0" applyNumberFormat="1" applyFont="1" applyBorder="1" applyAlignment="1">
      <alignment horizontal="center" vertical="center"/>
    </xf>
    <xf numFmtId="218" fontId="0" fillId="0" borderId="32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1" fillId="0" borderId="64" xfId="53" applyFont="1" applyFill="1" applyBorder="1" applyAlignment="1">
      <alignment horizontal="center" vertical="center" wrapText="1"/>
      <protection/>
    </xf>
    <xf numFmtId="10" fontId="0" fillId="0" borderId="65" xfId="0" applyNumberFormat="1" applyFont="1" applyBorder="1" applyAlignment="1">
      <alignment horizontal="center" vertical="center"/>
    </xf>
    <xf numFmtId="218" fontId="0" fillId="0" borderId="66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0" fontId="1" fillId="0" borderId="67" xfId="53" applyFont="1" applyFill="1" applyBorder="1" applyAlignment="1">
      <alignment horizontal="center" vertical="center" wrapText="1"/>
      <protection/>
    </xf>
    <xf numFmtId="10" fontId="0" fillId="0" borderId="68" xfId="0" applyNumberFormat="1" applyFont="1" applyBorder="1" applyAlignment="1">
      <alignment horizontal="center" vertical="center"/>
    </xf>
    <xf numFmtId="218" fontId="0" fillId="0" borderId="69" xfId="0" applyNumberFormat="1" applyFont="1" applyBorder="1" applyAlignment="1">
      <alignment horizontal="center" vertical="center"/>
    </xf>
    <xf numFmtId="10" fontId="0" fillId="0" borderId="69" xfId="0" applyNumberFormat="1" applyFont="1" applyBorder="1" applyAlignment="1">
      <alignment horizontal="center" vertical="center"/>
    </xf>
    <xf numFmtId="10" fontId="0" fillId="0" borderId="70" xfId="0" applyNumberFormat="1" applyFont="1" applyBorder="1" applyAlignment="1">
      <alignment horizontal="center" vertical="center"/>
    </xf>
    <xf numFmtId="218" fontId="0" fillId="0" borderId="71" xfId="0" applyNumberFormat="1" applyFont="1" applyBorder="1" applyAlignment="1">
      <alignment horizontal="center" vertical="center"/>
    </xf>
    <xf numFmtId="10" fontId="0" fillId="0" borderId="72" xfId="0" applyNumberFormat="1" applyFont="1" applyBorder="1" applyAlignment="1">
      <alignment horizontal="center" vertical="center"/>
    </xf>
    <xf numFmtId="183" fontId="14" fillId="32" borderId="73" xfId="0" applyNumberFormat="1" applyFont="1" applyFill="1" applyBorder="1" applyAlignment="1">
      <alignment horizontal="center" vertical="center" wrapText="1"/>
    </xf>
    <xf numFmtId="183" fontId="14" fillId="32" borderId="74" xfId="0" applyNumberFormat="1" applyFont="1" applyFill="1" applyBorder="1" applyAlignment="1">
      <alignment horizontal="center" vertical="center" wrapText="1"/>
    </xf>
    <xf numFmtId="183" fontId="14" fillId="32" borderId="75" xfId="0" applyNumberFormat="1" applyFont="1" applyFill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/>
    </xf>
    <xf numFmtId="4" fontId="0" fillId="0" borderId="51" xfId="58" applyNumberFormat="1" applyFont="1" applyBorder="1" applyAlignment="1">
      <alignment horizontal="center" vertical="center"/>
    </xf>
    <xf numFmtId="183" fontId="0" fillId="0" borderId="62" xfId="0" applyNumberForma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4" fontId="0" fillId="0" borderId="54" xfId="0" applyNumberFormat="1" applyFont="1" applyBorder="1" applyAlignment="1">
      <alignment horizontal="center" vertical="center"/>
    </xf>
    <xf numFmtId="183" fontId="14" fillId="32" borderId="76" xfId="0" applyNumberFormat="1" applyFont="1" applyFill="1" applyBorder="1" applyAlignment="1">
      <alignment horizontal="center" vertical="center" wrapText="1"/>
    </xf>
    <xf numFmtId="183" fontId="14" fillId="32" borderId="36" xfId="0" applyNumberFormat="1" applyFont="1" applyFill="1" applyBorder="1" applyAlignment="1">
      <alignment horizontal="center" vertical="center" wrapText="1"/>
    </xf>
    <xf numFmtId="183" fontId="14" fillId="32" borderId="77" xfId="0" applyNumberFormat="1" applyFont="1" applyFill="1" applyBorder="1" applyAlignment="1">
      <alignment horizontal="center" vertical="center" wrapText="1"/>
    </xf>
    <xf numFmtId="183" fontId="14" fillId="32" borderId="78" xfId="0" applyNumberFormat="1" applyFont="1" applyFill="1" applyBorder="1" applyAlignment="1">
      <alignment horizontal="center" vertical="center" wrapText="1"/>
    </xf>
    <xf numFmtId="183" fontId="14" fillId="32" borderId="79" xfId="0" applyNumberFormat="1" applyFont="1" applyFill="1" applyBorder="1" applyAlignment="1">
      <alignment horizontal="center" vertical="center" wrapText="1"/>
    </xf>
    <xf numFmtId="183" fontId="14" fillId="32" borderId="80" xfId="0" applyNumberFormat="1" applyFont="1" applyFill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 vertical="center"/>
    </xf>
    <xf numFmtId="4" fontId="0" fillId="0" borderId="81" xfId="58" applyNumberFormat="1" applyFont="1" applyBorder="1" applyAlignment="1">
      <alignment horizontal="center" vertical="center"/>
    </xf>
    <xf numFmtId="183" fontId="0" fillId="0" borderId="58" xfId="0" applyNumberForma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" fontId="0" fillId="0" borderId="82" xfId="0" applyNumberFormat="1" applyFon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83" xfId="0" applyNumberFormat="1" applyBorder="1" applyAlignment="1">
      <alignment horizontal="center" vertical="center"/>
    </xf>
    <xf numFmtId="4" fontId="0" fillId="0" borderId="71" xfId="0" applyNumberFormat="1" applyFont="1" applyBorder="1" applyAlignment="1">
      <alignment horizontal="center" vertical="center"/>
    </xf>
    <xf numFmtId="4" fontId="0" fillId="0" borderId="72" xfId="0" applyNumberFormat="1" applyFont="1" applyBorder="1" applyAlignment="1">
      <alignment horizontal="center" vertical="center"/>
    </xf>
    <xf numFmtId="4" fontId="0" fillId="0" borderId="72" xfId="58" applyNumberFormat="1" applyFont="1" applyBorder="1" applyAlignment="1">
      <alignment horizontal="center" vertical="center"/>
    </xf>
    <xf numFmtId="4" fontId="0" fillId="0" borderId="54" xfId="58" applyNumberFormat="1" applyFont="1" applyBorder="1" applyAlignment="1">
      <alignment horizontal="center" vertical="center"/>
    </xf>
    <xf numFmtId="183" fontId="0" fillId="0" borderId="74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2" fontId="0" fillId="0" borderId="87" xfId="0" applyNumberFormat="1" applyFont="1" applyBorder="1" applyAlignment="1">
      <alignment horizontal="center" vertical="center"/>
    </xf>
    <xf numFmtId="4" fontId="0" fillId="0" borderId="87" xfId="0" applyNumberFormat="1" applyFont="1" applyBorder="1" applyAlignment="1">
      <alignment horizontal="center" vertical="center"/>
    </xf>
    <xf numFmtId="4" fontId="0" fillId="0" borderId="87" xfId="58" applyNumberFormat="1" applyFont="1" applyBorder="1" applyAlignment="1">
      <alignment horizontal="center" vertical="center"/>
    </xf>
    <xf numFmtId="4" fontId="0" fillId="0" borderId="82" xfId="58" applyNumberFormat="1" applyFont="1" applyBorder="1" applyAlignment="1">
      <alignment horizontal="center" vertical="center"/>
    </xf>
    <xf numFmtId="183" fontId="0" fillId="0" borderId="79" xfId="0" applyNumberFormat="1" applyBorder="1" applyAlignment="1">
      <alignment horizontal="center" vertical="center"/>
    </xf>
    <xf numFmtId="183" fontId="0" fillId="0" borderId="88" xfId="0" applyNumberForma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7" borderId="0" xfId="0" applyFont="1" applyFill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86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183" fontId="0" fillId="0" borderId="36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37" xfId="0" applyNumberFormat="1" applyFont="1" applyBorder="1" applyAlignment="1">
      <alignment horizontal="center" vertical="center"/>
    </xf>
    <xf numFmtId="183" fontId="0" fillId="0" borderId="43" xfId="0" applyNumberFormat="1" applyFont="1" applyBorder="1" applyAlignment="1">
      <alignment horizontal="center" vertical="center"/>
    </xf>
    <xf numFmtId="183" fontId="0" fillId="0" borderId="26" xfId="0" applyNumberFormat="1" applyFont="1" applyBorder="1" applyAlignment="1">
      <alignment horizontal="center" vertical="center"/>
    </xf>
    <xf numFmtId="183" fontId="0" fillId="0" borderId="44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183" fontId="0" fillId="0" borderId="32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34" xfId="0" applyNumberFormat="1" applyFont="1" applyBorder="1" applyAlignment="1">
      <alignment horizontal="center" vertical="center"/>
    </xf>
    <xf numFmtId="183" fontId="0" fillId="0" borderId="36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183" fontId="0" fillId="0" borderId="43" xfId="0" applyNumberFormat="1" applyFont="1" applyFill="1" applyBorder="1" applyAlignment="1">
      <alignment horizontal="center" vertical="center"/>
    </xf>
    <xf numFmtId="183" fontId="0" fillId="0" borderId="26" xfId="0" applyNumberFormat="1" applyFont="1" applyFill="1" applyBorder="1" applyAlignment="1">
      <alignment horizontal="center" vertical="center"/>
    </xf>
    <xf numFmtId="183" fontId="0" fillId="0" borderId="44" xfId="0" applyNumberFormat="1" applyFont="1" applyFill="1" applyBorder="1" applyAlignment="1">
      <alignment horizontal="center" vertical="center"/>
    </xf>
    <xf numFmtId="183" fontId="0" fillId="0" borderId="32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3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1" fontId="0" fillId="0" borderId="94" xfId="0" applyNumberFormat="1" applyFont="1" applyBorder="1" applyAlignment="1">
      <alignment horizontal="center" vertical="center"/>
    </xf>
    <xf numFmtId="1" fontId="0" fillId="0" borderId="95" xfId="0" applyNumberFormat="1" applyFont="1" applyBorder="1" applyAlignment="1">
      <alignment horizontal="center" vertical="center"/>
    </xf>
    <xf numFmtId="1" fontId="0" fillId="0" borderId="96" xfId="0" applyNumberFormat="1" applyFont="1" applyBorder="1" applyAlignment="1">
      <alignment horizontal="center" vertical="center"/>
    </xf>
    <xf numFmtId="4" fontId="0" fillId="0" borderId="73" xfId="0" applyNumberFormat="1" applyFont="1" applyBorder="1" applyAlignment="1">
      <alignment horizontal="center" vertical="center"/>
    </xf>
    <xf numFmtId="4" fontId="0" fillId="0" borderId="97" xfId="0" applyNumberFormat="1" applyFont="1" applyBorder="1" applyAlignment="1">
      <alignment horizontal="center" vertical="center"/>
    </xf>
    <xf numFmtId="4" fontId="0" fillId="0" borderId="9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218" fontId="0" fillId="0" borderId="32" xfId="0" applyNumberFormat="1" applyFont="1" applyBorder="1" applyAlignment="1">
      <alignment horizontal="center" vertical="center"/>
    </xf>
    <xf numFmtId="218" fontId="0" fillId="0" borderId="0" xfId="0" applyNumberFormat="1" applyFont="1" applyBorder="1" applyAlignment="1">
      <alignment horizontal="center" vertical="center"/>
    </xf>
    <xf numFmtId="218" fontId="0" fillId="0" borderId="34" xfId="0" applyNumberFormat="1" applyFont="1" applyBorder="1" applyAlignment="1">
      <alignment horizontal="center" vertical="center"/>
    </xf>
    <xf numFmtId="218" fontId="0" fillId="0" borderId="71" xfId="0" applyNumberFormat="1" applyFont="1" applyBorder="1" applyAlignment="1">
      <alignment horizontal="center" vertical="center"/>
    </xf>
    <xf numFmtId="218" fontId="0" fillId="0" borderId="53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218" fontId="0" fillId="0" borderId="66" xfId="0" applyNumberFormat="1" applyFont="1" applyBorder="1" applyAlignment="1">
      <alignment horizontal="center" vertical="center"/>
    </xf>
    <xf numFmtId="218" fontId="0" fillId="0" borderId="69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center" vertical="center"/>
    </xf>
    <xf numFmtId="10" fontId="0" fillId="0" borderId="66" xfId="0" applyNumberFormat="1" applyFont="1" applyBorder="1" applyAlignment="1">
      <alignment horizontal="center" vertical="center"/>
    </xf>
    <xf numFmtId="10" fontId="0" fillId="0" borderId="69" xfId="0" applyNumberFormat="1" applyFont="1" applyBorder="1" applyAlignment="1">
      <alignment horizontal="center" vertical="center"/>
    </xf>
    <xf numFmtId="10" fontId="0" fillId="0" borderId="71" xfId="0" applyNumberFormat="1" applyFont="1" applyBorder="1" applyAlignment="1">
      <alignment horizontal="center" vertical="center"/>
    </xf>
    <xf numFmtId="10" fontId="0" fillId="0" borderId="53" xfId="0" applyNumberFormat="1" applyFont="1" applyBorder="1" applyAlignment="1">
      <alignment horizontal="center" vertical="center"/>
    </xf>
    <xf numFmtId="183" fontId="16" fillId="0" borderId="63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</cellXfs>
  <cellStyles count="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Migliaia (0)_TIA-Tarsu Non Domestici (dett.)" xfId="48"/>
    <cellStyle name="Comma [0]" xfId="49"/>
    <cellStyle name="Neutrale" xfId="50"/>
    <cellStyle name="Normale 11" xfId="51"/>
    <cellStyle name="Normale 2" xfId="52"/>
    <cellStyle name="Normale_Foglio1_1" xfId="53"/>
    <cellStyle name="Normale_LISTINO DOMESTICO" xfId="54"/>
    <cellStyle name="Normale_NON DOMESTICHE" xfId="55"/>
    <cellStyle name="Nota" xfId="56"/>
    <cellStyle name="Output" xfId="57"/>
    <cellStyle name="Percent" xfId="58"/>
    <cellStyle name="Percentuale 2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umenti-diminuzioni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A002\pianificazionecontrollo\COORD_PIANIF_SERVIZI\GESTIONE%20TIA\CAMPOGALLIANO\2009\SIM_2%20(SCONTO%20RIST%20RIPARTITO%20SOLO%20SU%20NODOM)\Dettaglio%20Non%20Domesti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A002\pianificazionecontrollo\COORD_PIANIF_SERVIZI\GESTIONE%20TIA\CAMPOGALLIANO\2009\SIM_2%20(SCONTO%20RIST%20RIPARTITO%20SOLO%20SU%20NODOM)\aumenti-diminu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atimo\tarsu-promin\DATI%20COMUNI\DATI\San%20Cesario\2005-12-07\Sim2-norm%2059D%20-%2041ND\aumenti-diminuzio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O002\supporto%20operativo\COORD_PIANIF_SERVIZI\GESTIONE%20TIA\CAMPOGALLIANO\2009\SIM_2%20(SCONTO%20RIST%20RIPARTITO%20SOLO%20SU%20NODOM)\aumenti-diminuzio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O002\supporto%20operativo\COORD_PIANIF_SERVIZI\GESTIONE%20TIA\CAMPOGALLIANO\2009\SIM_2%20(SCONTO%20RIST%20RIPARTITO%20SOLO%20SU%20NODOM)\Dettaglio%20Non%20Domest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 Domesti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menti Domestici"/>
      <sheetName val="Diminuzioni Domestici"/>
      <sheetName val="Aumenti-Dimin. Domestici S2"/>
      <sheetName val="Aumenti Non Domestici S2"/>
      <sheetName val="Diminuzioni Non Domestici S2"/>
    </sheetNames>
    <sheetDataSet>
      <sheetData sheetId="0">
        <row r="6">
          <cell r="A6" t="str">
            <v>Nr. Componenti</v>
          </cell>
          <cell r="B6" t="str">
            <v>Utenze</v>
          </cell>
          <cell r="C6" t="str">
            <v>Mq</v>
          </cell>
          <cell r="D6" t="str">
            <v>Tot Aumenti</v>
          </cell>
          <cell r="E6" t="str">
            <v>0-10 %</v>
          </cell>
          <cell r="F6" t="str">
            <v>10-20 %</v>
          </cell>
          <cell r="G6" t="str">
            <v>20-30 %</v>
          </cell>
          <cell r="H6" t="str">
            <v>30-40 %</v>
          </cell>
          <cell r="I6" t="str">
            <v>40-50 %</v>
          </cell>
          <cell r="J6" t="str">
            <v>50-60 %</v>
          </cell>
          <cell r="K6" t="str">
            <v>60-70 %</v>
          </cell>
          <cell r="L6" t="str">
            <v>70-80 %</v>
          </cell>
          <cell r="M6" t="str">
            <v>80-90 %</v>
          </cell>
          <cell r="N6" t="str">
            <v>90-100 %</v>
          </cell>
          <cell r="O6" t="str">
            <v>&gt; 100 %</v>
          </cell>
        </row>
        <row r="7">
          <cell r="A7" t="str">
            <v>1</v>
          </cell>
          <cell r="B7">
            <v>713</v>
          </cell>
          <cell r="C7">
            <v>67943</v>
          </cell>
          <cell r="D7">
            <v>319</v>
          </cell>
          <cell r="E7">
            <v>139</v>
          </cell>
          <cell r="F7">
            <v>77</v>
          </cell>
          <cell r="G7">
            <v>31</v>
          </cell>
          <cell r="H7">
            <v>24</v>
          </cell>
          <cell r="I7">
            <v>8</v>
          </cell>
          <cell r="J7">
            <v>8</v>
          </cell>
          <cell r="K7">
            <v>5</v>
          </cell>
          <cell r="L7">
            <v>2</v>
          </cell>
          <cell r="M7">
            <v>2</v>
          </cell>
          <cell r="N7">
            <v>3</v>
          </cell>
          <cell r="O7">
            <v>20</v>
          </cell>
        </row>
        <row r="8">
          <cell r="A8" t="str">
            <v>2</v>
          </cell>
          <cell r="B8">
            <v>892</v>
          </cell>
          <cell r="C8">
            <v>105748</v>
          </cell>
          <cell r="D8">
            <v>211</v>
          </cell>
          <cell r="E8">
            <v>74</v>
          </cell>
          <cell r="F8">
            <v>54</v>
          </cell>
          <cell r="G8">
            <v>21</v>
          </cell>
          <cell r="H8">
            <v>15</v>
          </cell>
          <cell r="I8">
            <v>7</v>
          </cell>
          <cell r="J8">
            <v>17</v>
          </cell>
          <cell r="K8">
            <v>3</v>
          </cell>
          <cell r="L8">
            <v>3</v>
          </cell>
          <cell r="M8">
            <v>6</v>
          </cell>
          <cell r="N8">
            <v>3</v>
          </cell>
          <cell r="O8">
            <v>8</v>
          </cell>
        </row>
        <row r="9">
          <cell r="A9" t="str">
            <v>3</v>
          </cell>
          <cell r="B9">
            <v>780</v>
          </cell>
          <cell r="C9">
            <v>100968</v>
          </cell>
          <cell r="D9">
            <v>419</v>
          </cell>
          <cell r="E9">
            <v>235</v>
          </cell>
          <cell r="F9">
            <v>77</v>
          </cell>
          <cell r="G9">
            <v>53</v>
          </cell>
          <cell r="H9">
            <v>10</v>
          </cell>
          <cell r="I9">
            <v>10</v>
          </cell>
          <cell r="J9">
            <v>7</v>
          </cell>
          <cell r="K9">
            <v>3</v>
          </cell>
          <cell r="L9">
            <v>6</v>
          </cell>
          <cell r="M9">
            <v>2</v>
          </cell>
          <cell r="N9">
            <v>3</v>
          </cell>
          <cell r="O9">
            <v>13</v>
          </cell>
        </row>
        <row r="10">
          <cell r="A10" t="str">
            <v>4</v>
          </cell>
          <cell r="B10">
            <v>543</v>
          </cell>
          <cell r="C10">
            <v>74474</v>
          </cell>
          <cell r="D10">
            <v>367</v>
          </cell>
          <cell r="E10">
            <v>151</v>
          </cell>
          <cell r="F10">
            <v>118</v>
          </cell>
          <cell r="G10">
            <v>35</v>
          </cell>
          <cell r="H10">
            <v>22</v>
          </cell>
          <cell r="I10">
            <v>9</v>
          </cell>
          <cell r="J10">
            <v>4</v>
          </cell>
          <cell r="K10">
            <v>9</v>
          </cell>
          <cell r="L10">
            <v>5</v>
          </cell>
          <cell r="M10">
            <v>1</v>
          </cell>
          <cell r="N10">
            <v>2</v>
          </cell>
          <cell r="O10">
            <v>11</v>
          </cell>
        </row>
        <row r="11">
          <cell r="A11" t="str">
            <v>5</v>
          </cell>
          <cell r="B11">
            <v>121</v>
          </cell>
          <cell r="C11">
            <v>17591</v>
          </cell>
          <cell r="D11">
            <v>105</v>
          </cell>
          <cell r="E11">
            <v>26</v>
          </cell>
          <cell r="F11">
            <v>34</v>
          </cell>
          <cell r="G11">
            <v>13</v>
          </cell>
          <cell r="H11">
            <v>12</v>
          </cell>
          <cell r="I11">
            <v>8</v>
          </cell>
          <cell r="J11">
            <v>5</v>
          </cell>
          <cell r="K11">
            <v>1</v>
          </cell>
          <cell r="L11">
            <v>3</v>
          </cell>
          <cell r="N11">
            <v>1</v>
          </cell>
          <cell r="O11">
            <v>2</v>
          </cell>
        </row>
        <row r="12">
          <cell r="A12" t="str">
            <v>6</v>
          </cell>
          <cell r="B12">
            <v>49</v>
          </cell>
          <cell r="C12">
            <v>6565</v>
          </cell>
          <cell r="D12">
            <v>48</v>
          </cell>
          <cell r="E12">
            <v>5</v>
          </cell>
          <cell r="F12">
            <v>12</v>
          </cell>
          <cell r="G12">
            <v>4</v>
          </cell>
          <cell r="H12">
            <v>11</v>
          </cell>
          <cell r="I12">
            <v>3</v>
          </cell>
          <cell r="J12">
            <v>8</v>
          </cell>
          <cell r="K12">
            <v>1</v>
          </cell>
          <cell r="L12">
            <v>2</v>
          </cell>
          <cell r="M12">
            <v>1</v>
          </cell>
          <cell r="O12">
            <v>1</v>
          </cell>
        </row>
        <row r="13">
          <cell r="A13" t="str">
            <v>Totali</v>
          </cell>
          <cell r="B13">
            <v>3098</v>
          </cell>
          <cell r="C13">
            <v>373289</v>
          </cell>
          <cell r="D13">
            <v>1469</v>
          </cell>
          <cell r="E13">
            <v>630</v>
          </cell>
          <cell r="F13">
            <v>372</v>
          </cell>
          <cell r="G13">
            <v>157</v>
          </cell>
          <cell r="H13">
            <v>94</v>
          </cell>
          <cell r="I13">
            <v>45</v>
          </cell>
          <cell r="J13">
            <v>49</v>
          </cell>
          <cell r="K13">
            <v>22</v>
          </cell>
          <cell r="L13">
            <v>21</v>
          </cell>
          <cell r="M13">
            <v>12</v>
          </cell>
          <cell r="N13">
            <v>12</v>
          </cell>
          <cell r="O13">
            <v>55</v>
          </cell>
        </row>
        <row r="15">
          <cell r="A15">
            <v>3</v>
          </cell>
          <cell r="B15" t="str">
            <v>Non Residenti</v>
          </cell>
        </row>
        <row r="16">
          <cell r="A16" t="str">
            <v>Nr. Componenti</v>
          </cell>
          <cell r="B16" t="str">
            <v>Utenze</v>
          </cell>
          <cell r="C16" t="str">
            <v>Mq</v>
          </cell>
          <cell r="D16" t="str">
            <v>Tot Aumenti</v>
          </cell>
          <cell r="E16" t="str">
            <v>0-10 %</v>
          </cell>
          <cell r="F16" t="str">
            <v>10-20 %</v>
          </cell>
          <cell r="G16" t="str">
            <v>20-30 %</v>
          </cell>
          <cell r="H16" t="str">
            <v>30-40 %</v>
          </cell>
          <cell r="I16" t="str">
            <v>40-50 %</v>
          </cell>
          <cell r="J16" t="str">
            <v>50-60 %</v>
          </cell>
          <cell r="K16" t="str">
            <v>60-70 %</v>
          </cell>
          <cell r="L16" t="str">
            <v>70-80 %</v>
          </cell>
          <cell r="M16" t="str">
            <v>80-90 %</v>
          </cell>
          <cell r="N16" t="str">
            <v>90-100 %</v>
          </cell>
          <cell r="O16" t="str">
            <v>&gt; 100 %</v>
          </cell>
        </row>
        <row r="17">
          <cell r="A17" t="str">
            <v>2</v>
          </cell>
          <cell r="B17">
            <v>48</v>
          </cell>
          <cell r="C17">
            <v>7248</v>
          </cell>
          <cell r="D17">
            <v>19</v>
          </cell>
          <cell r="E17">
            <v>4</v>
          </cell>
          <cell r="F17">
            <v>7</v>
          </cell>
          <cell r="G17">
            <v>1</v>
          </cell>
          <cell r="H17">
            <v>2</v>
          </cell>
          <cell r="J17">
            <v>1</v>
          </cell>
          <cell r="O17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menti Domestici"/>
      <sheetName val="Diminuzioni Domestici"/>
      <sheetName val="Aumenti-Dimin. Domestici S2"/>
      <sheetName val="Aumenti Non Domestici S2"/>
      <sheetName val="Diminuzioni Non Domestici S2"/>
    </sheetNames>
    <sheetDataSet>
      <sheetData sheetId="0">
        <row r="6">
          <cell r="A6" t="str">
            <v>Nr. Componenti</v>
          </cell>
          <cell r="B6" t="str">
            <v>Utenze</v>
          </cell>
          <cell r="C6" t="str">
            <v>Mq</v>
          </cell>
          <cell r="D6" t="str">
            <v>Tot Aumenti</v>
          </cell>
          <cell r="E6" t="str">
            <v>0-10 %</v>
          </cell>
          <cell r="F6" t="str">
            <v>10-20 %</v>
          </cell>
          <cell r="G6" t="str">
            <v>20-30 %</v>
          </cell>
          <cell r="H6" t="str">
            <v>30-40 %</v>
          </cell>
          <cell r="I6" t="str">
            <v>40-50 %</v>
          </cell>
          <cell r="J6" t="str">
            <v>50-60 %</v>
          </cell>
          <cell r="K6" t="str">
            <v>60-70 %</v>
          </cell>
          <cell r="L6" t="str">
            <v>70-80 %</v>
          </cell>
          <cell r="M6" t="str">
            <v>80-90 %</v>
          </cell>
          <cell r="N6" t="str">
            <v>90-100 %</v>
          </cell>
          <cell r="O6" t="str">
            <v>&gt; 100 %</v>
          </cell>
        </row>
        <row r="7">
          <cell r="A7" t="str">
            <v>1</v>
          </cell>
          <cell r="B7">
            <v>713</v>
          </cell>
          <cell r="C7">
            <v>67943</v>
          </cell>
          <cell r="D7">
            <v>319</v>
          </cell>
          <cell r="E7">
            <v>139</v>
          </cell>
          <cell r="F7">
            <v>77</v>
          </cell>
          <cell r="G7">
            <v>31</v>
          </cell>
          <cell r="H7">
            <v>24</v>
          </cell>
          <cell r="I7">
            <v>8</v>
          </cell>
          <cell r="J7">
            <v>8</v>
          </cell>
          <cell r="K7">
            <v>5</v>
          </cell>
          <cell r="L7">
            <v>2</v>
          </cell>
          <cell r="M7">
            <v>2</v>
          </cell>
          <cell r="N7">
            <v>3</v>
          </cell>
          <cell r="O7">
            <v>20</v>
          </cell>
        </row>
        <row r="8">
          <cell r="A8" t="str">
            <v>2</v>
          </cell>
          <cell r="B8">
            <v>892</v>
          </cell>
          <cell r="C8">
            <v>105748</v>
          </cell>
          <cell r="D8">
            <v>211</v>
          </cell>
          <cell r="E8">
            <v>74</v>
          </cell>
          <cell r="F8">
            <v>54</v>
          </cell>
          <cell r="G8">
            <v>21</v>
          </cell>
          <cell r="H8">
            <v>15</v>
          </cell>
          <cell r="I8">
            <v>7</v>
          </cell>
          <cell r="J8">
            <v>17</v>
          </cell>
          <cell r="K8">
            <v>3</v>
          </cell>
          <cell r="L8">
            <v>3</v>
          </cell>
          <cell r="M8">
            <v>6</v>
          </cell>
          <cell r="N8">
            <v>3</v>
          </cell>
          <cell r="O8">
            <v>8</v>
          </cell>
        </row>
        <row r="9">
          <cell r="A9" t="str">
            <v>3</v>
          </cell>
          <cell r="B9">
            <v>780</v>
          </cell>
          <cell r="C9">
            <v>100968</v>
          </cell>
          <cell r="D9">
            <v>419</v>
          </cell>
          <cell r="E9">
            <v>235</v>
          </cell>
          <cell r="F9">
            <v>77</v>
          </cell>
          <cell r="G9">
            <v>53</v>
          </cell>
          <cell r="H9">
            <v>10</v>
          </cell>
          <cell r="I9">
            <v>10</v>
          </cell>
          <cell r="J9">
            <v>7</v>
          </cell>
          <cell r="K9">
            <v>3</v>
          </cell>
          <cell r="L9">
            <v>6</v>
          </cell>
          <cell r="M9">
            <v>2</v>
          </cell>
          <cell r="N9">
            <v>3</v>
          </cell>
          <cell r="O9">
            <v>13</v>
          </cell>
        </row>
        <row r="10">
          <cell r="A10" t="str">
            <v>4</v>
          </cell>
          <cell r="B10">
            <v>543</v>
          </cell>
          <cell r="C10">
            <v>74474</v>
          </cell>
          <cell r="D10">
            <v>367</v>
          </cell>
          <cell r="E10">
            <v>151</v>
          </cell>
          <cell r="F10">
            <v>118</v>
          </cell>
          <cell r="G10">
            <v>35</v>
          </cell>
          <cell r="H10">
            <v>22</v>
          </cell>
          <cell r="I10">
            <v>9</v>
          </cell>
          <cell r="J10">
            <v>4</v>
          </cell>
          <cell r="K10">
            <v>9</v>
          </cell>
          <cell r="L10">
            <v>5</v>
          </cell>
          <cell r="M10">
            <v>1</v>
          </cell>
          <cell r="N10">
            <v>2</v>
          </cell>
          <cell r="O10">
            <v>11</v>
          </cell>
        </row>
        <row r="11">
          <cell r="A11" t="str">
            <v>5</v>
          </cell>
          <cell r="B11">
            <v>121</v>
          </cell>
          <cell r="C11">
            <v>17591</v>
          </cell>
          <cell r="D11">
            <v>105</v>
          </cell>
          <cell r="E11">
            <v>26</v>
          </cell>
          <cell r="F11">
            <v>34</v>
          </cell>
          <cell r="G11">
            <v>13</v>
          </cell>
          <cell r="H11">
            <v>12</v>
          </cell>
          <cell r="I11">
            <v>8</v>
          </cell>
          <cell r="J11">
            <v>5</v>
          </cell>
          <cell r="K11">
            <v>1</v>
          </cell>
          <cell r="L11">
            <v>3</v>
          </cell>
          <cell r="N11">
            <v>1</v>
          </cell>
          <cell r="O11">
            <v>2</v>
          </cell>
        </row>
        <row r="12">
          <cell r="A12" t="str">
            <v>6</v>
          </cell>
          <cell r="B12">
            <v>49</v>
          </cell>
          <cell r="C12">
            <v>6565</v>
          </cell>
          <cell r="D12">
            <v>48</v>
          </cell>
          <cell r="E12">
            <v>5</v>
          </cell>
          <cell r="F12">
            <v>12</v>
          </cell>
          <cell r="G12">
            <v>4</v>
          </cell>
          <cell r="H12">
            <v>11</v>
          </cell>
          <cell r="I12">
            <v>3</v>
          </cell>
          <cell r="J12">
            <v>8</v>
          </cell>
          <cell r="K12">
            <v>1</v>
          </cell>
          <cell r="L12">
            <v>2</v>
          </cell>
          <cell r="M12">
            <v>1</v>
          </cell>
          <cell r="O12">
            <v>1</v>
          </cell>
        </row>
        <row r="13">
          <cell r="A13" t="str">
            <v>Totali</v>
          </cell>
          <cell r="B13">
            <v>3098</v>
          </cell>
          <cell r="C13">
            <v>373289</v>
          </cell>
          <cell r="D13">
            <v>1469</v>
          </cell>
          <cell r="E13">
            <v>630</v>
          </cell>
          <cell r="F13">
            <v>372</v>
          </cell>
          <cell r="G13">
            <v>157</v>
          </cell>
          <cell r="H13">
            <v>94</v>
          </cell>
          <cell r="I13">
            <v>45</v>
          </cell>
          <cell r="J13">
            <v>49</v>
          </cell>
          <cell r="K13">
            <v>22</v>
          </cell>
          <cell r="L13">
            <v>21</v>
          </cell>
          <cell r="M13">
            <v>12</v>
          </cell>
          <cell r="N13">
            <v>12</v>
          </cell>
          <cell r="O13">
            <v>55</v>
          </cell>
        </row>
        <row r="15">
          <cell r="A15">
            <v>3</v>
          </cell>
          <cell r="B15" t="str">
            <v>Non Residenti</v>
          </cell>
        </row>
        <row r="16">
          <cell r="A16" t="str">
            <v>Nr. Componenti</v>
          </cell>
          <cell r="B16" t="str">
            <v>Utenze</v>
          </cell>
          <cell r="C16" t="str">
            <v>Mq</v>
          </cell>
          <cell r="D16" t="str">
            <v>Tot Aumenti</v>
          </cell>
          <cell r="E16" t="str">
            <v>0-10 %</v>
          </cell>
          <cell r="F16" t="str">
            <v>10-20 %</v>
          </cell>
          <cell r="G16" t="str">
            <v>20-30 %</v>
          </cell>
          <cell r="H16" t="str">
            <v>30-40 %</v>
          </cell>
          <cell r="I16" t="str">
            <v>40-50 %</v>
          </cell>
          <cell r="J16" t="str">
            <v>50-60 %</v>
          </cell>
          <cell r="K16" t="str">
            <v>60-70 %</v>
          </cell>
          <cell r="L16" t="str">
            <v>70-80 %</v>
          </cell>
          <cell r="M16" t="str">
            <v>80-90 %</v>
          </cell>
          <cell r="N16" t="str">
            <v>90-100 %</v>
          </cell>
          <cell r="O16" t="str">
            <v>&gt; 100 %</v>
          </cell>
        </row>
        <row r="17">
          <cell r="A17" t="str">
            <v>2</v>
          </cell>
          <cell r="B17">
            <v>48</v>
          </cell>
          <cell r="C17">
            <v>7248</v>
          </cell>
          <cell r="D17">
            <v>19</v>
          </cell>
          <cell r="E17">
            <v>4</v>
          </cell>
          <cell r="F17">
            <v>7</v>
          </cell>
          <cell r="G17">
            <v>1</v>
          </cell>
          <cell r="H17">
            <v>2</v>
          </cell>
          <cell r="J17">
            <v>1</v>
          </cell>
          <cell r="O17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menti Domestici"/>
      <sheetName val="Diminuzioni Domestici"/>
      <sheetName val="Aumenti-Dimin. Domestici S2"/>
      <sheetName val="Aumenti Non Domestici S2"/>
      <sheetName val="Diminuzioni Non Domestici S2"/>
    </sheetNames>
    <sheetDataSet>
      <sheetData sheetId="0">
        <row r="6">
          <cell r="A6" t="str">
            <v>Nr. Componenti</v>
          </cell>
          <cell r="B6" t="str">
            <v>Utenze</v>
          </cell>
          <cell r="C6" t="str">
            <v>Mq</v>
          </cell>
          <cell r="D6" t="str">
            <v>Tot Aumenti</v>
          </cell>
          <cell r="E6" t="str">
            <v>0-10 %</v>
          </cell>
          <cell r="F6" t="str">
            <v>10-20 %</v>
          </cell>
          <cell r="G6" t="str">
            <v>20-30 %</v>
          </cell>
          <cell r="H6" t="str">
            <v>30-40 %</v>
          </cell>
          <cell r="I6" t="str">
            <v>40-50 %</v>
          </cell>
          <cell r="J6" t="str">
            <v>50-60 %</v>
          </cell>
          <cell r="K6" t="str">
            <v>60-70 %</v>
          </cell>
          <cell r="L6" t="str">
            <v>70-80 %</v>
          </cell>
          <cell r="M6" t="str">
            <v>80-90 %</v>
          </cell>
          <cell r="N6" t="str">
            <v>90-100 %</v>
          </cell>
          <cell r="O6" t="str">
            <v>&gt; 100 %</v>
          </cell>
        </row>
        <row r="7">
          <cell r="A7" t="str">
            <v>1</v>
          </cell>
          <cell r="B7">
            <v>713</v>
          </cell>
          <cell r="C7">
            <v>67943</v>
          </cell>
          <cell r="D7">
            <v>319</v>
          </cell>
          <cell r="E7">
            <v>139</v>
          </cell>
          <cell r="F7">
            <v>77</v>
          </cell>
          <cell r="G7">
            <v>31</v>
          </cell>
          <cell r="H7">
            <v>24</v>
          </cell>
          <cell r="I7">
            <v>8</v>
          </cell>
          <cell r="J7">
            <v>8</v>
          </cell>
          <cell r="K7">
            <v>5</v>
          </cell>
          <cell r="L7">
            <v>2</v>
          </cell>
          <cell r="M7">
            <v>2</v>
          </cell>
          <cell r="N7">
            <v>3</v>
          </cell>
          <cell r="O7">
            <v>20</v>
          </cell>
        </row>
        <row r="8">
          <cell r="A8" t="str">
            <v>2</v>
          </cell>
          <cell r="B8">
            <v>892</v>
          </cell>
          <cell r="C8">
            <v>105748</v>
          </cell>
          <cell r="D8">
            <v>211</v>
          </cell>
          <cell r="E8">
            <v>74</v>
          </cell>
          <cell r="F8">
            <v>54</v>
          </cell>
          <cell r="G8">
            <v>21</v>
          </cell>
          <cell r="H8">
            <v>15</v>
          </cell>
          <cell r="I8">
            <v>7</v>
          </cell>
          <cell r="J8">
            <v>17</v>
          </cell>
          <cell r="K8">
            <v>3</v>
          </cell>
          <cell r="L8">
            <v>3</v>
          </cell>
          <cell r="M8">
            <v>6</v>
          </cell>
          <cell r="N8">
            <v>3</v>
          </cell>
          <cell r="O8">
            <v>8</v>
          </cell>
        </row>
        <row r="9">
          <cell r="A9" t="str">
            <v>3</v>
          </cell>
          <cell r="B9">
            <v>780</v>
          </cell>
          <cell r="C9">
            <v>100968</v>
          </cell>
          <cell r="D9">
            <v>419</v>
          </cell>
          <cell r="E9">
            <v>235</v>
          </cell>
          <cell r="F9">
            <v>77</v>
          </cell>
          <cell r="G9">
            <v>53</v>
          </cell>
          <cell r="H9">
            <v>10</v>
          </cell>
          <cell r="I9">
            <v>10</v>
          </cell>
          <cell r="J9">
            <v>7</v>
          </cell>
          <cell r="K9">
            <v>3</v>
          </cell>
          <cell r="L9">
            <v>6</v>
          </cell>
          <cell r="M9">
            <v>2</v>
          </cell>
          <cell r="N9">
            <v>3</v>
          </cell>
          <cell r="O9">
            <v>13</v>
          </cell>
        </row>
        <row r="10">
          <cell r="A10" t="str">
            <v>4</v>
          </cell>
          <cell r="B10">
            <v>543</v>
          </cell>
          <cell r="C10">
            <v>74474</v>
          </cell>
          <cell r="D10">
            <v>367</v>
          </cell>
          <cell r="E10">
            <v>151</v>
          </cell>
          <cell r="F10">
            <v>118</v>
          </cell>
          <cell r="G10">
            <v>35</v>
          </cell>
          <cell r="H10">
            <v>22</v>
          </cell>
          <cell r="I10">
            <v>9</v>
          </cell>
          <cell r="J10">
            <v>4</v>
          </cell>
          <cell r="K10">
            <v>9</v>
          </cell>
          <cell r="L10">
            <v>5</v>
          </cell>
          <cell r="M10">
            <v>1</v>
          </cell>
          <cell r="N10">
            <v>2</v>
          </cell>
          <cell r="O10">
            <v>11</v>
          </cell>
        </row>
        <row r="11">
          <cell r="A11" t="str">
            <v>5</v>
          </cell>
          <cell r="B11">
            <v>121</v>
          </cell>
          <cell r="C11">
            <v>17591</v>
          </cell>
          <cell r="D11">
            <v>105</v>
          </cell>
          <cell r="E11">
            <v>26</v>
          </cell>
          <cell r="F11">
            <v>34</v>
          </cell>
          <cell r="G11">
            <v>13</v>
          </cell>
          <cell r="H11">
            <v>12</v>
          </cell>
          <cell r="I11">
            <v>8</v>
          </cell>
          <cell r="J11">
            <v>5</v>
          </cell>
          <cell r="K11">
            <v>1</v>
          </cell>
          <cell r="L11">
            <v>3</v>
          </cell>
          <cell r="N11">
            <v>1</v>
          </cell>
          <cell r="O11">
            <v>2</v>
          </cell>
        </row>
        <row r="12">
          <cell r="A12" t="str">
            <v>6</v>
          </cell>
          <cell r="B12">
            <v>49</v>
          </cell>
          <cell r="C12">
            <v>6565</v>
          </cell>
          <cell r="D12">
            <v>48</v>
          </cell>
          <cell r="E12">
            <v>5</v>
          </cell>
          <cell r="F12">
            <v>12</v>
          </cell>
          <cell r="G12">
            <v>4</v>
          </cell>
          <cell r="H12">
            <v>11</v>
          </cell>
          <cell r="I12">
            <v>3</v>
          </cell>
          <cell r="J12">
            <v>8</v>
          </cell>
          <cell r="K12">
            <v>1</v>
          </cell>
          <cell r="L12">
            <v>2</v>
          </cell>
          <cell r="M12">
            <v>1</v>
          </cell>
          <cell r="O12">
            <v>1</v>
          </cell>
        </row>
        <row r="13">
          <cell r="A13" t="str">
            <v>Totali</v>
          </cell>
          <cell r="B13">
            <v>3098</v>
          </cell>
          <cell r="C13">
            <v>373289</v>
          </cell>
          <cell r="D13">
            <v>1469</v>
          </cell>
          <cell r="E13">
            <v>630</v>
          </cell>
          <cell r="F13">
            <v>372</v>
          </cell>
          <cell r="G13">
            <v>157</v>
          </cell>
          <cell r="H13">
            <v>94</v>
          </cell>
          <cell r="I13">
            <v>45</v>
          </cell>
          <cell r="J13">
            <v>49</v>
          </cell>
          <cell r="K13">
            <v>22</v>
          </cell>
          <cell r="L13">
            <v>21</v>
          </cell>
          <cell r="M13">
            <v>12</v>
          </cell>
          <cell r="N13">
            <v>12</v>
          </cell>
          <cell r="O13">
            <v>55</v>
          </cell>
        </row>
        <row r="15">
          <cell r="A15">
            <v>3</v>
          </cell>
          <cell r="B15" t="str">
            <v>Non Residenti</v>
          </cell>
        </row>
        <row r="16">
          <cell r="A16" t="str">
            <v>Nr. Componenti</v>
          </cell>
          <cell r="B16" t="str">
            <v>Utenze</v>
          </cell>
          <cell r="C16" t="str">
            <v>Mq</v>
          </cell>
          <cell r="D16" t="str">
            <v>Tot Aumenti</v>
          </cell>
          <cell r="E16" t="str">
            <v>0-10 %</v>
          </cell>
          <cell r="F16" t="str">
            <v>10-20 %</v>
          </cell>
          <cell r="G16" t="str">
            <v>20-30 %</v>
          </cell>
          <cell r="H16" t="str">
            <v>30-40 %</v>
          </cell>
          <cell r="I16" t="str">
            <v>40-50 %</v>
          </cell>
          <cell r="J16" t="str">
            <v>50-60 %</v>
          </cell>
          <cell r="K16" t="str">
            <v>60-70 %</v>
          </cell>
          <cell r="L16" t="str">
            <v>70-80 %</v>
          </cell>
          <cell r="M16" t="str">
            <v>80-90 %</v>
          </cell>
          <cell r="N16" t="str">
            <v>90-100 %</v>
          </cell>
          <cell r="O16" t="str">
            <v>&gt; 100 %</v>
          </cell>
        </row>
        <row r="17">
          <cell r="A17" t="str">
            <v>2</v>
          </cell>
          <cell r="B17">
            <v>48</v>
          </cell>
          <cell r="C17">
            <v>7248</v>
          </cell>
          <cell r="D17">
            <v>19</v>
          </cell>
          <cell r="E17">
            <v>4</v>
          </cell>
          <cell r="F17">
            <v>7</v>
          </cell>
          <cell r="G17">
            <v>1</v>
          </cell>
          <cell r="H17">
            <v>2</v>
          </cell>
          <cell r="J17">
            <v>1</v>
          </cell>
          <cell r="O17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 Domest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.421875" style="0" customWidth="1"/>
    <col min="2" max="2" width="44.57421875" style="0" customWidth="1"/>
    <col min="3" max="3" width="29.57421875" style="0" customWidth="1"/>
    <col min="4" max="4" width="10.00390625" style="0" bestFit="1" customWidth="1"/>
    <col min="5" max="5" width="17.7109375" style="0" customWidth="1"/>
    <col min="6" max="6" width="16.8515625" style="0" bestFit="1" customWidth="1"/>
  </cols>
  <sheetData>
    <row r="1" spans="2:3" ht="15">
      <c r="B1" s="19" t="s">
        <v>0</v>
      </c>
      <c r="C1" s="20" t="s">
        <v>72</v>
      </c>
    </row>
    <row r="2" ht="17.25" customHeight="1" thickBot="1">
      <c r="C2" s="9"/>
    </row>
    <row r="3" spans="2:3" ht="21.75" customHeight="1" thickBot="1">
      <c r="B3" s="21" t="s">
        <v>65</v>
      </c>
      <c r="C3" s="22" t="s">
        <v>25</v>
      </c>
    </row>
    <row r="4" spans="2:6" ht="15.75">
      <c r="B4" s="23" t="s">
        <v>66</v>
      </c>
      <c r="C4" s="24">
        <v>7642795.45</v>
      </c>
      <c r="F4" s="88"/>
    </row>
    <row r="5" spans="2:8" ht="15.75">
      <c r="B5" s="25" t="s">
        <v>67</v>
      </c>
      <c r="C5" s="26">
        <v>18399789.741640396</v>
      </c>
      <c r="D5" s="10"/>
      <c r="E5" s="10"/>
      <c r="F5" s="10"/>
      <c r="G5" s="10"/>
      <c r="H5" s="10"/>
    </row>
    <row r="6" spans="2:8" ht="15.75" thickBot="1">
      <c r="B6" s="27"/>
      <c r="C6" s="28"/>
      <c r="D6" s="10"/>
      <c r="E6" s="10"/>
      <c r="F6" s="10"/>
      <c r="G6" s="10"/>
      <c r="H6" s="10"/>
    </row>
    <row r="7" spans="2:6" ht="30.75" thickBot="1">
      <c r="B7" s="29" t="s">
        <v>68</v>
      </c>
      <c r="C7" s="30">
        <v>26042585.191640396</v>
      </c>
      <c r="D7" s="31"/>
      <c r="F7" s="11"/>
    </row>
    <row r="8" spans="2:8" ht="15">
      <c r="B8" s="83" t="s">
        <v>88</v>
      </c>
      <c r="C8" s="32">
        <v>-1377211.06</v>
      </c>
      <c r="F8" s="10"/>
      <c r="G8" s="10"/>
      <c r="H8" s="10"/>
    </row>
    <row r="9" spans="2:8" ht="15">
      <c r="B9" s="87" t="s">
        <v>91</v>
      </c>
      <c r="C9" s="34">
        <f>E9/3</f>
        <v>162225.03333333333</v>
      </c>
      <c r="E9" s="34">
        <v>486675.1</v>
      </c>
      <c r="F9" s="10"/>
      <c r="G9" s="10"/>
      <c r="H9" s="10"/>
    </row>
    <row r="10" spans="2:5" ht="15">
      <c r="B10" s="33" t="s">
        <v>69</v>
      </c>
      <c r="C10" s="34">
        <v>282411.929999883</v>
      </c>
      <c r="D10" s="10"/>
      <c r="E10" s="10"/>
    </row>
    <row r="11" spans="2:5" ht="15">
      <c r="B11" s="89" t="s">
        <v>93</v>
      </c>
      <c r="C11" s="36">
        <v>-100000</v>
      </c>
      <c r="D11" s="10"/>
      <c r="E11" s="10"/>
    </row>
    <row r="12" spans="2:5" ht="15.75" thickBot="1">
      <c r="B12" s="35" t="s">
        <v>70</v>
      </c>
      <c r="C12" s="36">
        <v>52989.08</v>
      </c>
      <c r="D12" s="10"/>
      <c r="E12" s="10"/>
    </row>
    <row r="13" spans="2:6" ht="18" customHeight="1" thickBot="1">
      <c r="B13" s="37" t="s">
        <v>71</v>
      </c>
      <c r="C13" s="90">
        <f>C7+C8+C9+C10+C11+C12</f>
        <v>25063000.174973615</v>
      </c>
      <c r="E13" s="34">
        <v>24752732.85</v>
      </c>
      <c r="F13" s="91">
        <f>(C13-E13)/C13</f>
        <v>0.012379496580917198</v>
      </c>
    </row>
    <row r="15" ht="15">
      <c r="B15" s="84" t="s">
        <v>89</v>
      </c>
    </row>
    <row r="16" ht="15">
      <c r="B16" s="84" t="s">
        <v>90</v>
      </c>
    </row>
    <row r="18" ht="12.75">
      <c r="B18" t="s">
        <v>92</v>
      </c>
    </row>
    <row r="23" ht="12.75">
      <c r="C23" s="11"/>
    </row>
    <row r="24" ht="12.75">
      <c r="C24" s="88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T98"/>
  <sheetViews>
    <sheetView zoomScale="80" zoomScaleNormal="80" zoomScalePageLayoutView="0" workbookViewId="0" topLeftCell="A64">
      <selection activeCell="P95" sqref="P95"/>
    </sheetView>
  </sheetViews>
  <sheetFormatPr defaultColWidth="9.140625" defaultRowHeight="12.75"/>
  <cols>
    <col min="1" max="1" width="31.421875" style="0" customWidth="1"/>
    <col min="2" max="2" width="15.7109375" style="0" customWidth="1"/>
    <col min="3" max="4" width="15.7109375" style="13" customWidth="1"/>
    <col min="5" max="6" width="15.7109375" style="0" customWidth="1"/>
    <col min="7" max="7" width="15.8515625" style="0" customWidth="1"/>
    <col min="8" max="8" width="15.7109375" style="0" customWidth="1"/>
    <col min="9" max="9" width="15.8515625" style="0" customWidth="1"/>
    <col min="10" max="11" width="15.7109375" style="0" customWidth="1"/>
    <col min="12" max="12" width="17.57421875" style="0" customWidth="1"/>
    <col min="13" max="20" width="15.7109375" style="0" customWidth="1"/>
  </cols>
  <sheetData>
    <row r="1" spans="1:5" ht="15.75">
      <c r="A1" s="260" t="s">
        <v>76</v>
      </c>
      <c r="B1" s="261"/>
      <c r="C1" s="261"/>
      <c r="D1" s="261"/>
      <c r="E1" s="261"/>
    </row>
    <row r="2" spans="1:6" ht="15.75">
      <c r="A2" s="262" t="s">
        <v>94</v>
      </c>
      <c r="B2" s="262"/>
      <c r="C2" s="262"/>
      <c r="D2" s="262"/>
      <c r="E2" s="262"/>
      <c r="F2" s="262"/>
    </row>
    <row r="3" spans="1:6" ht="15.75">
      <c r="A3" s="80" t="s">
        <v>87</v>
      </c>
      <c r="B3" s="81">
        <v>25063000.17</v>
      </c>
      <c r="C3" s="79"/>
      <c r="D3" s="79"/>
      <c r="E3" s="79"/>
      <c r="F3" s="79"/>
    </row>
    <row r="4" spans="1:3" ht="15">
      <c r="A4" s="1" t="s">
        <v>19</v>
      </c>
      <c r="C4" s="18"/>
    </row>
    <row r="5" spans="1:19" ht="45">
      <c r="A5" s="2" t="s">
        <v>3</v>
      </c>
      <c r="B5" s="2" t="s">
        <v>1</v>
      </c>
      <c r="C5" s="14" t="s">
        <v>74</v>
      </c>
      <c r="D5" s="14" t="s">
        <v>4</v>
      </c>
      <c r="E5" s="2" t="s">
        <v>5</v>
      </c>
      <c r="F5" s="2" t="s">
        <v>81</v>
      </c>
      <c r="H5" s="14" t="s">
        <v>82</v>
      </c>
      <c r="I5" s="14" t="s">
        <v>83</v>
      </c>
      <c r="J5" s="14" t="s">
        <v>84</v>
      </c>
      <c r="K5" s="72" t="s">
        <v>85</v>
      </c>
      <c r="M5" s="14" t="s">
        <v>82</v>
      </c>
      <c r="N5" s="14" t="s">
        <v>83</v>
      </c>
      <c r="O5" s="14" t="s">
        <v>84</v>
      </c>
      <c r="P5" s="72" t="s">
        <v>85</v>
      </c>
      <c r="S5" s="86"/>
    </row>
    <row r="6" spans="1:16" ht="15">
      <c r="A6" s="3" t="s">
        <v>6</v>
      </c>
      <c r="B6" s="6">
        <v>0.67</v>
      </c>
      <c r="C6" s="8">
        <v>0.903230839028517</v>
      </c>
      <c r="D6" s="8">
        <v>0.0787532</v>
      </c>
      <c r="E6" s="5">
        <v>1080</v>
      </c>
      <c r="F6" s="38">
        <f>D6*E6</f>
        <v>85.053456</v>
      </c>
      <c r="H6">
        <v>50</v>
      </c>
      <c r="I6">
        <f>C6*H6</f>
        <v>45.161541951425846</v>
      </c>
      <c r="J6">
        <f>D6*E6</f>
        <v>85.053456</v>
      </c>
      <c r="K6">
        <f>I6+J6</f>
        <v>130.21499795142586</v>
      </c>
      <c r="M6">
        <v>80</v>
      </c>
      <c r="N6">
        <f>C6*M6</f>
        <v>72.25846712228136</v>
      </c>
      <c r="O6" s="38">
        <f>E6*D6</f>
        <v>85.053456</v>
      </c>
      <c r="P6" s="38">
        <f>N6+O6</f>
        <v>157.31192312228137</v>
      </c>
    </row>
    <row r="7" spans="1:19" ht="15">
      <c r="A7" s="3" t="s">
        <v>7</v>
      </c>
      <c r="B7" s="6">
        <v>0.89</v>
      </c>
      <c r="C7" s="8">
        <v>1.19981409960505</v>
      </c>
      <c r="D7" s="8">
        <v>0.0787532</v>
      </c>
      <c r="E7" s="5">
        <v>1380</v>
      </c>
      <c r="F7" s="38">
        <f aca="true" t="shared" si="0" ref="F7:F17">D7*E7</f>
        <v>108.67941599999999</v>
      </c>
      <c r="H7">
        <v>80</v>
      </c>
      <c r="I7">
        <f aca="true" t="shared" si="1" ref="I7:I17">C7*H7</f>
        <v>95.98512796840399</v>
      </c>
      <c r="J7">
        <f aca="true" t="shared" si="2" ref="J7:J17">D7*E7</f>
        <v>108.67941599999999</v>
      </c>
      <c r="K7">
        <f aca="true" t="shared" si="3" ref="K7:K17">I7+J7</f>
        <v>204.66454396840396</v>
      </c>
      <c r="M7">
        <v>100</v>
      </c>
      <c r="N7">
        <f aca="true" t="shared" si="4" ref="N7:N17">C7*M7</f>
        <v>119.98140996050499</v>
      </c>
      <c r="O7" s="38">
        <f aca="true" t="shared" si="5" ref="O7:O17">E7*D7</f>
        <v>108.67941599999999</v>
      </c>
      <c r="P7" s="38">
        <f aca="true" t="shared" si="6" ref="P7:P17">N7+O7</f>
        <v>228.66082596050498</v>
      </c>
      <c r="S7" s="85"/>
    </row>
    <row r="8" spans="1:16" ht="15">
      <c r="A8" s="3" t="s">
        <v>8</v>
      </c>
      <c r="B8" s="6">
        <v>1.02</v>
      </c>
      <c r="C8" s="8">
        <v>1.37506784449118</v>
      </c>
      <c r="D8" s="8">
        <v>0.0787532</v>
      </c>
      <c r="E8" s="5">
        <v>1560</v>
      </c>
      <c r="F8" s="38">
        <f t="shared" si="0"/>
        <v>122.854992</v>
      </c>
      <c r="H8">
        <v>100</v>
      </c>
      <c r="I8">
        <f t="shared" si="1"/>
        <v>137.506784449118</v>
      </c>
      <c r="J8">
        <f t="shared" si="2"/>
        <v>122.854992</v>
      </c>
      <c r="K8">
        <f t="shared" si="3"/>
        <v>260.361776449118</v>
      </c>
      <c r="M8">
        <v>150</v>
      </c>
      <c r="N8">
        <f t="shared" si="4"/>
        <v>206.260176673677</v>
      </c>
      <c r="O8" s="38">
        <f t="shared" si="5"/>
        <v>122.854992</v>
      </c>
      <c r="P8" s="38">
        <f t="shared" si="6"/>
        <v>329.115168673677</v>
      </c>
    </row>
    <row r="9" spans="1:16" ht="15">
      <c r="A9" s="3" t="s">
        <v>9</v>
      </c>
      <c r="B9" s="6">
        <v>1.08</v>
      </c>
      <c r="C9" s="8">
        <v>1.45595418828477</v>
      </c>
      <c r="D9" s="8">
        <v>0.0787532</v>
      </c>
      <c r="E9" s="5">
        <v>1740</v>
      </c>
      <c r="F9" s="38">
        <f t="shared" si="0"/>
        <v>137.030568</v>
      </c>
      <c r="H9">
        <v>120</v>
      </c>
      <c r="I9">
        <f t="shared" si="1"/>
        <v>174.7145025941724</v>
      </c>
      <c r="J9">
        <f t="shared" si="2"/>
        <v>137.030568</v>
      </c>
      <c r="K9">
        <f t="shared" si="3"/>
        <v>311.7450705941724</v>
      </c>
      <c r="M9">
        <v>150</v>
      </c>
      <c r="N9">
        <f t="shared" si="4"/>
        <v>218.3931282427155</v>
      </c>
      <c r="O9" s="38">
        <f t="shared" si="5"/>
        <v>137.030568</v>
      </c>
      <c r="P9" s="38">
        <f t="shared" si="6"/>
        <v>355.4236962427155</v>
      </c>
    </row>
    <row r="10" spans="1:16" ht="15">
      <c r="A10" s="3" t="s">
        <v>10</v>
      </c>
      <c r="B10" s="6">
        <v>1.25</v>
      </c>
      <c r="C10" s="8">
        <v>1.68513216236664</v>
      </c>
      <c r="D10" s="8">
        <v>0.0787532</v>
      </c>
      <c r="E10" s="5">
        <v>1920</v>
      </c>
      <c r="F10" s="38">
        <f t="shared" si="0"/>
        <v>151.206144</v>
      </c>
      <c r="H10">
        <v>150</v>
      </c>
      <c r="I10">
        <f t="shared" si="1"/>
        <v>252.769824354996</v>
      </c>
      <c r="J10">
        <f t="shared" si="2"/>
        <v>151.206144</v>
      </c>
      <c r="K10">
        <f t="shared" si="3"/>
        <v>403.975968354996</v>
      </c>
      <c r="M10">
        <v>160</v>
      </c>
      <c r="N10">
        <f t="shared" si="4"/>
        <v>269.6211459786624</v>
      </c>
      <c r="O10" s="38">
        <f t="shared" si="5"/>
        <v>151.206144</v>
      </c>
      <c r="P10" s="38">
        <f t="shared" si="6"/>
        <v>420.8272899786624</v>
      </c>
    </row>
    <row r="11" spans="1:16" ht="15">
      <c r="A11" s="3" t="s">
        <v>11</v>
      </c>
      <c r="B11" s="6">
        <v>1.35</v>
      </c>
      <c r="C11" s="8">
        <v>1.81994273535597</v>
      </c>
      <c r="D11" s="8">
        <v>0.0787532</v>
      </c>
      <c r="E11" s="5">
        <v>2100</v>
      </c>
      <c r="F11" s="38">
        <f t="shared" si="0"/>
        <v>165.38172</v>
      </c>
      <c r="H11">
        <v>160</v>
      </c>
      <c r="I11">
        <f t="shared" si="1"/>
        <v>291.1908376569552</v>
      </c>
      <c r="J11">
        <f t="shared" si="2"/>
        <v>165.38172</v>
      </c>
      <c r="K11">
        <f t="shared" si="3"/>
        <v>456.57255765695515</v>
      </c>
      <c r="M11">
        <v>200</v>
      </c>
      <c r="N11">
        <f t="shared" si="4"/>
        <v>363.98854707119403</v>
      </c>
      <c r="O11" s="38">
        <f t="shared" si="5"/>
        <v>165.38172</v>
      </c>
      <c r="P11" s="38">
        <f t="shared" si="6"/>
        <v>529.370267071194</v>
      </c>
    </row>
    <row r="12" spans="1:16" ht="15">
      <c r="A12" s="3" t="s">
        <v>12</v>
      </c>
      <c r="B12" s="6">
        <v>0.67</v>
      </c>
      <c r="C12" s="8">
        <v>0.903230839028517</v>
      </c>
      <c r="D12" s="8">
        <v>0.0787532</v>
      </c>
      <c r="E12" s="5">
        <v>1080</v>
      </c>
      <c r="F12" s="38">
        <f t="shared" si="0"/>
        <v>85.053456</v>
      </c>
      <c r="H12">
        <v>50</v>
      </c>
      <c r="I12">
        <f t="shared" si="1"/>
        <v>45.161541951425846</v>
      </c>
      <c r="J12">
        <f t="shared" si="2"/>
        <v>85.053456</v>
      </c>
      <c r="K12">
        <f t="shared" si="3"/>
        <v>130.21499795142586</v>
      </c>
      <c r="M12">
        <v>80</v>
      </c>
      <c r="N12">
        <f t="shared" si="4"/>
        <v>72.25846712228136</v>
      </c>
      <c r="O12" s="38">
        <f t="shared" si="5"/>
        <v>85.053456</v>
      </c>
      <c r="P12" s="38">
        <f t="shared" si="6"/>
        <v>157.31192312228137</v>
      </c>
    </row>
    <row r="13" spans="1:19" ht="15">
      <c r="A13" s="3" t="s">
        <v>13</v>
      </c>
      <c r="B13" s="6">
        <v>0.89</v>
      </c>
      <c r="C13" s="8">
        <v>1.19981409960505</v>
      </c>
      <c r="D13" s="8">
        <v>0.0787532</v>
      </c>
      <c r="E13" s="5">
        <v>1380</v>
      </c>
      <c r="F13" s="38">
        <f t="shared" si="0"/>
        <v>108.67941599999999</v>
      </c>
      <c r="H13">
        <v>80</v>
      </c>
      <c r="I13">
        <f t="shared" si="1"/>
        <v>95.98512796840399</v>
      </c>
      <c r="J13">
        <f t="shared" si="2"/>
        <v>108.67941599999999</v>
      </c>
      <c r="K13">
        <f t="shared" si="3"/>
        <v>204.66454396840396</v>
      </c>
      <c r="M13">
        <v>100</v>
      </c>
      <c r="N13">
        <f t="shared" si="4"/>
        <v>119.98140996050499</v>
      </c>
      <c r="O13" s="38">
        <f t="shared" si="5"/>
        <v>108.67941599999999</v>
      </c>
      <c r="P13" s="38">
        <f t="shared" si="6"/>
        <v>228.66082596050498</v>
      </c>
      <c r="S13" s="91"/>
    </row>
    <row r="14" spans="1:16" ht="15">
      <c r="A14" s="3" t="s">
        <v>14</v>
      </c>
      <c r="B14" s="6">
        <v>1.02</v>
      </c>
      <c r="C14" s="8">
        <v>1.37506784449118</v>
      </c>
      <c r="D14" s="8">
        <v>0.0787532</v>
      </c>
      <c r="E14" s="5">
        <v>1560</v>
      </c>
      <c r="F14" s="38">
        <f t="shared" si="0"/>
        <v>122.854992</v>
      </c>
      <c r="H14">
        <v>100</v>
      </c>
      <c r="I14">
        <f t="shared" si="1"/>
        <v>137.506784449118</v>
      </c>
      <c r="J14">
        <f t="shared" si="2"/>
        <v>122.854992</v>
      </c>
      <c r="K14">
        <f t="shared" si="3"/>
        <v>260.361776449118</v>
      </c>
      <c r="M14">
        <v>150</v>
      </c>
      <c r="N14">
        <f t="shared" si="4"/>
        <v>206.260176673677</v>
      </c>
      <c r="O14" s="38">
        <f t="shared" si="5"/>
        <v>122.854992</v>
      </c>
      <c r="P14" s="38">
        <f t="shared" si="6"/>
        <v>329.115168673677</v>
      </c>
    </row>
    <row r="15" spans="1:16" ht="15">
      <c r="A15" s="3" t="s">
        <v>15</v>
      </c>
      <c r="B15" s="6">
        <v>1.08</v>
      </c>
      <c r="C15" s="8">
        <v>1.45595418828477</v>
      </c>
      <c r="D15" s="8">
        <v>0.0787532</v>
      </c>
      <c r="E15" s="5">
        <v>1740</v>
      </c>
      <c r="F15" s="38">
        <f t="shared" si="0"/>
        <v>137.030568</v>
      </c>
      <c r="H15">
        <v>120</v>
      </c>
      <c r="I15">
        <f t="shared" si="1"/>
        <v>174.7145025941724</v>
      </c>
      <c r="J15">
        <f t="shared" si="2"/>
        <v>137.030568</v>
      </c>
      <c r="K15">
        <f t="shared" si="3"/>
        <v>311.7450705941724</v>
      </c>
      <c r="M15">
        <v>150</v>
      </c>
      <c r="N15">
        <f t="shared" si="4"/>
        <v>218.3931282427155</v>
      </c>
      <c r="O15" s="38">
        <f t="shared" si="5"/>
        <v>137.030568</v>
      </c>
      <c r="P15" s="38">
        <f t="shared" si="6"/>
        <v>355.4236962427155</v>
      </c>
    </row>
    <row r="16" spans="1:16" ht="15">
      <c r="A16" s="3" t="s">
        <v>16</v>
      </c>
      <c r="B16" s="6">
        <v>1.25</v>
      </c>
      <c r="C16" s="8">
        <v>1.68513216236664</v>
      </c>
      <c r="D16" s="8">
        <v>0.0787532</v>
      </c>
      <c r="E16" s="5">
        <v>1920</v>
      </c>
      <c r="F16" s="38">
        <f t="shared" si="0"/>
        <v>151.206144</v>
      </c>
      <c r="H16">
        <v>150</v>
      </c>
      <c r="I16">
        <f t="shared" si="1"/>
        <v>252.769824354996</v>
      </c>
      <c r="J16">
        <f t="shared" si="2"/>
        <v>151.206144</v>
      </c>
      <c r="K16">
        <f t="shared" si="3"/>
        <v>403.975968354996</v>
      </c>
      <c r="M16">
        <v>160</v>
      </c>
      <c r="N16">
        <f t="shared" si="4"/>
        <v>269.6211459786624</v>
      </c>
      <c r="O16" s="38">
        <f t="shared" si="5"/>
        <v>151.206144</v>
      </c>
      <c r="P16" s="38">
        <f t="shared" si="6"/>
        <v>420.8272899786624</v>
      </c>
    </row>
    <row r="17" spans="1:16" ht="15">
      <c r="A17" s="3" t="s">
        <v>17</v>
      </c>
      <c r="B17" s="6">
        <v>1.35</v>
      </c>
      <c r="C17" s="8">
        <v>1.81994273535597</v>
      </c>
      <c r="D17" s="8">
        <v>0.0787532</v>
      </c>
      <c r="E17" s="5">
        <v>2100</v>
      </c>
      <c r="F17" s="38">
        <f t="shared" si="0"/>
        <v>165.38172</v>
      </c>
      <c r="H17">
        <v>160</v>
      </c>
      <c r="I17">
        <f t="shared" si="1"/>
        <v>291.1908376569552</v>
      </c>
      <c r="J17">
        <f t="shared" si="2"/>
        <v>165.38172</v>
      </c>
      <c r="K17">
        <f t="shared" si="3"/>
        <v>456.57255765695515</v>
      </c>
      <c r="M17">
        <v>200</v>
      </c>
      <c r="N17">
        <f t="shared" si="4"/>
        <v>363.98854707119403</v>
      </c>
      <c r="O17" s="38">
        <f t="shared" si="5"/>
        <v>165.38172</v>
      </c>
      <c r="P17" s="38">
        <f t="shared" si="6"/>
        <v>529.370267071194</v>
      </c>
    </row>
    <row r="18" ht="15">
      <c r="A18" s="1"/>
    </row>
    <row r="19" spans="1:4" ht="15">
      <c r="A19" s="1" t="s">
        <v>18</v>
      </c>
      <c r="D19"/>
    </row>
    <row r="20" spans="1:13" ht="15">
      <c r="A20" s="4" t="s">
        <v>4</v>
      </c>
      <c r="M20" s="39"/>
    </row>
    <row r="21" ht="12.75">
      <c r="A21" s="8">
        <v>0.0787532</v>
      </c>
    </row>
    <row r="24" spans="1:6" ht="15.75">
      <c r="A24" s="262" t="s">
        <v>78</v>
      </c>
      <c r="B24" s="262"/>
      <c r="C24" s="262"/>
      <c r="D24" s="262"/>
      <c r="E24" s="262"/>
      <c r="F24" s="262"/>
    </row>
    <row r="25" spans="1:6" ht="15.75">
      <c r="A25" s="80" t="s">
        <v>87</v>
      </c>
      <c r="B25" s="81">
        <v>24752732.85</v>
      </c>
      <c r="C25" s="79"/>
      <c r="D25" s="79"/>
      <c r="E25" s="79"/>
      <c r="F25" s="79"/>
    </row>
    <row r="26" spans="1:3" ht="15">
      <c r="A26" s="1" t="s">
        <v>19</v>
      </c>
      <c r="C26" s="18"/>
    </row>
    <row r="27" spans="1:16" ht="45">
      <c r="A27" s="2" t="s">
        <v>3</v>
      </c>
      <c r="B27" s="2" t="s">
        <v>1</v>
      </c>
      <c r="C27" s="14" t="s">
        <v>80</v>
      </c>
      <c r="D27" s="14" t="s">
        <v>4</v>
      </c>
      <c r="E27" s="2" t="s">
        <v>5</v>
      </c>
      <c r="F27" s="2" t="s">
        <v>81</v>
      </c>
      <c r="H27" s="14" t="s">
        <v>82</v>
      </c>
      <c r="I27" s="14" t="s">
        <v>83</v>
      </c>
      <c r="J27" s="14" t="s">
        <v>84</v>
      </c>
      <c r="K27" s="72" t="s">
        <v>85</v>
      </c>
      <c r="M27" s="14" t="s">
        <v>82</v>
      </c>
      <c r="N27" s="14" t="s">
        <v>83</v>
      </c>
      <c r="O27" s="14" t="s">
        <v>84</v>
      </c>
      <c r="P27" s="72" t="s">
        <v>85</v>
      </c>
    </row>
    <row r="28" spans="1:16" ht="15">
      <c r="A28" s="3" t="s">
        <v>6</v>
      </c>
      <c r="B28" s="6">
        <v>0.67</v>
      </c>
      <c r="C28" s="8">
        <v>1.021476</v>
      </c>
      <c r="D28" s="8">
        <v>0.0545578</v>
      </c>
      <c r="E28" s="5">
        <v>1080</v>
      </c>
      <c r="F28" s="78">
        <f>D28*E28</f>
        <v>58.922424</v>
      </c>
      <c r="H28">
        <v>50</v>
      </c>
      <c r="I28">
        <f>C28*H28</f>
        <v>51.073800000000006</v>
      </c>
      <c r="J28" s="78">
        <f>D28*E28</f>
        <v>58.922424</v>
      </c>
      <c r="K28" s="78">
        <f>I28+J28</f>
        <v>109.99622400000001</v>
      </c>
      <c r="M28">
        <v>80</v>
      </c>
      <c r="N28">
        <f>C28*M28</f>
        <v>81.71808</v>
      </c>
      <c r="O28" s="78">
        <f>D28*E28</f>
        <v>58.922424</v>
      </c>
      <c r="P28" s="78">
        <f>N28+O28</f>
        <v>140.640504</v>
      </c>
    </row>
    <row r="29" spans="1:16" ht="15">
      <c r="A29" s="3" t="s">
        <v>7</v>
      </c>
      <c r="B29" s="6">
        <v>0.89</v>
      </c>
      <c r="C29" s="8">
        <v>1.3568866</v>
      </c>
      <c r="D29" s="8">
        <v>0.0545578</v>
      </c>
      <c r="E29" s="5">
        <v>1380</v>
      </c>
      <c r="F29" s="78">
        <f aca="true" t="shared" si="7" ref="F29:F39">D29*E29</f>
        <v>75.28976399999999</v>
      </c>
      <c r="H29">
        <v>80</v>
      </c>
      <c r="I29">
        <f aca="true" t="shared" si="8" ref="I29:I39">C29*H29</f>
        <v>108.550928</v>
      </c>
      <c r="J29" s="78">
        <f aca="true" t="shared" si="9" ref="J29:J39">D29*E29</f>
        <v>75.28976399999999</v>
      </c>
      <c r="K29" s="78">
        <f aca="true" t="shared" si="10" ref="K29:K39">I29+J29</f>
        <v>183.840692</v>
      </c>
      <c r="M29">
        <v>100</v>
      </c>
      <c r="N29">
        <f aca="true" t="shared" si="11" ref="N29:N39">C29*M29</f>
        <v>135.68866</v>
      </c>
      <c r="O29" s="78">
        <f aca="true" t="shared" si="12" ref="O29:O39">D29*E29</f>
        <v>75.28976399999999</v>
      </c>
      <c r="P29" s="78">
        <f aca="true" t="shared" si="13" ref="P29:P39">N29+O29</f>
        <v>210.978424</v>
      </c>
    </row>
    <row r="30" spans="1:16" ht="15">
      <c r="A30" s="3" t="s">
        <v>8</v>
      </c>
      <c r="B30" s="6">
        <v>1.02</v>
      </c>
      <c r="C30" s="8">
        <v>1.5550836</v>
      </c>
      <c r="D30" s="8">
        <v>0.0545578</v>
      </c>
      <c r="E30" s="5">
        <v>1560</v>
      </c>
      <c r="F30" s="78">
        <f t="shared" si="7"/>
        <v>85.110168</v>
      </c>
      <c r="H30">
        <v>100</v>
      </c>
      <c r="I30">
        <f t="shared" si="8"/>
        <v>155.50835999999998</v>
      </c>
      <c r="J30" s="78">
        <f t="shared" si="9"/>
        <v>85.110168</v>
      </c>
      <c r="K30" s="78">
        <f t="shared" si="10"/>
        <v>240.61852799999997</v>
      </c>
      <c r="M30">
        <v>150</v>
      </c>
      <c r="N30">
        <f t="shared" si="11"/>
        <v>233.26253999999997</v>
      </c>
      <c r="O30" s="78">
        <f t="shared" si="12"/>
        <v>85.110168</v>
      </c>
      <c r="P30" s="78">
        <f t="shared" si="13"/>
        <v>318.372708</v>
      </c>
    </row>
    <row r="31" spans="1:16" ht="15">
      <c r="A31" s="3" t="s">
        <v>9</v>
      </c>
      <c r="B31" s="6">
        <v>1.08</v>
      </c>
      <c r="C31" s="8">
        <v>1.6465591</v>
      </c>
      <c r="D31" s="8">
        <v>0.0545578</v>
      </c>
      <c r="E31" s="5">
        <v>1740</v>
      </c>
      <c r="F31" s="78">
        <f t="shared" si="7"/>
        <v>94.930572</v>
      </c>
      <c r="H31">
        <v>120</v>
      </c>
      <c r="I31">
        <f t="shared" si="8"/>
        <v>197.58709199999998</v>
      </c>
      <c r="J31" s="78">
        <f t="shared" si="9"/>
        <v>94.930572</v>
      </c>
      <c r="K31" s="78">
        <f t="shared" si="10"/>
        <v>292.51766399999997</v>
      </c>
      <c r="M31">
        <v>150</v>
      </c>
      <c r="N31">
        <f t="shared" si="11"/>
        <v>246.98386499999998</v>
      </c>
      <c r="O31" s="78">
        <f t="shared" si="12"/>
        <v>94.930572</v>
      </c>
      <c r="P31" s="78">
        <f t="shared" si="13"/>
        <v>341.91443699999996</v>
      </c>
    </row>
    <row r="32" spans="1:16" ht="15">
      <c r="A32" s="3" t="s">
        <v>10</v>
      </c>
      <c r="B32" s="6">
        <v>1.25</v>
      </c>
      <c r="C32" s="8">
        <v>1.9057397</v>
      </c>
      <c r="D32" s="8">
        <v>0.0545578</v>
      </c>
      <c r="E32" s="5">
        <v>1920</v>
      </c>
      <c r="F32" s="78">
        <f t="shared" si="7"/>
        <v>104.750976</v>
      </c>
      <c r="H32">
        <v>150</v>
      </c>
      <c r="I32">
        <f t="shared" si="8"/>
        <v>285.860955</v>
      </c>
      <c r="J32" s="78">
        <f t="shared" si="9"/>
        <v>104.750976</v>
      </c>
      <c r="K32" s="78">
        <f t="shared" si="10"/>
        <v>390.61193099999997</v>
      </c>
      <c r="M32">
        <v>160</v>
      </c>
      <c r="N32">
        <f t="shared" si="11"/>
        <v>304.918352</v>
      </c>
      <c r="O32" s="78">
        <f t="shared" si="12"/>
        <v>104.750976</v>
      </c>
      <c r="P32" s="78">
        <f t="shared" si="13"/>
        <v>409.669328</v>
      </c>
    </row>
    <row r="33" spans="1:16" ht="15">
      <c r="A33" s="3" t="s">
        <v>11</v>
      </c>
      <c r="B33" s="6">
        <v>1.35</v>
      </c>
      <c r="C33" s="8">
        <v>2.0581988</v>
      </c>
      <c r="D33" s="8">
        <v>0.0545578</v>
      </c>
      <c r="E33" s="5">
        <v>2100</v>
      </c>
      <c r="F33" s="78">
        <f t="shared" si="7"/>
        <v>114.57137999999999</v>
      </c>
      <c r="H33">
        <v>160</v>
      </c>
      <c r="I33">
        <f t="shared" si="8"/>
        <v>329.311808</v>
      </c>
      <c r="J33" s="78">
        <f t="shared" si="9"/>
        <v>114.57137999999999</v>
      </c>
      <c r="K33" s="78">
        <f t="shared" si="10"/>
        <v>443.88318799999996</v>
      </c>
      <c r="M33">
        <v>200</v>
      </c>
      <c r="N33">
        <f t="shared" si="11"/>
        <v>411.63976</v>
      </c>
      <c r="O33" s="78">
        <f t="shared" si="12"/>
        <v>114.57137999999999</v>
      </c>
      <c r="P33" s="78">
        <f t="shared" si="13"/>
        <v>526.21114</v>
      </c>
    </row>
    <row r="34" spans="1:16" ht="15">
      <c r="A34" s="3" t="s">
        <v>12</v>
      </c>
      <c r="B34" s="6">
        <v>0.67</v>
      </c>
      <c r="C34" s="8">
        <v>1.0214765</v>
      </c>
      <c r="D34" s="8">
        <v>0.0545578</v>
      </c>
      <c r="E34" s="5">
        <v>1080</v>
      </c>
      <c r="F34" s="78">
        <f t="shared" si="7"/>
        <v>58.922424</v>
      </c>
      <c r="H34">
        <v>50</v>
      </c>
      <c r="I34">
        <f t="shared" si="8"/>
        <v>51.07382499999999</v>
      </c>
      <c r="J34" s="78">
        <f t="shared" si="9"/>
        <v>58.922424</v>
      </c>
      <c r="K34" s="78">
        <f t="shared" si="10"/>
        <v>109.99624899999999</v>
      </c>
      <c r="M34">
        <v>80</v>
      </c>
      <c r="N34">
        <f t="shared" si="11"/>
        <v>81.71812</v>
      </c>
      <c r="O34" s="78">
        <f t="shared" si="12"/>
        <v>58.922424</v>
      </c>
      <c r="P34" s="78">
        <f t="shared" si="13"/>
        <v>140.640544</v>
      </c>
    </row>
    <row r="35" spans="1:16" ht="15">
      <c r="A35" s="3" t="s">
        <v>13</v>
      </c>
      <c r="B35" s="6">
        <v>0.89</v>
      </c>
      <c r="C35" s="8">
        <v>1.3568866</v>
      </c>
      <c r="D35" s="8">
        <v>0.0545578</v>
      </c>
      <c r="E35" s="5">
        <v>1380</v>
      </c>
      <c r="F35" s="78">
        <f t="shared" si="7"/>
        <v>75.28976399999999</v>
      </c>
      <c r="H35">
        <v>80</v>
      </c>
      <c r="I35">
        <f t="shared" si="8"/>
        <v>108.550928</v>
      </c>
      <c r="J35" s="78">
        <f t="shared" si="9"/>
        <v>75.28976399999999</v>
      </c>
      <c r="K35" s="78">
        <f t="shared" si="10"/>
        <v>183.840692</v>
      </c>
      <c r="M35">
        <v>100</v>
      </c>
      <c r="N35">
        <f t="shared" si="11"/>
        <v>135.68866</v>
      </c>
      <c r="O35" s="78">
        <f t="shared" si="12"/>
        <v>75.28976399999999</v>
      </c>
      <c r="P35" s="78">
        <f t="shared" si="13"/>
        <v>210.978424</v>
      </c>
    </row>
    <row r="36" spans="1:16" ht="15">
      <c r="A36" s="3" t="s">
        <v>14</v>
      </c>
      <c r="B36" s="6">
        <v>1.02</v>
      </c>
      <c r="C36" s="8">
        <v>1.5550836</v>
      </c>
      <c r="D36" s="8">
        <v>0.0545578</v>
      </c>
      <c r="E36" s="5">
        <v>1560</v>
      </c>
      <c r="F36" s="78">
        <f t="shared" si="7"/>
        <v>85.110168</v>
      </c>
      <c r="H36">
        <v>100</v>
      </c>
      <c r="I36">
        <f t="shared" si="8"/>
        <v>155.50835999999998</v>
      </c>
      <c r="J36" s="78">
        <f t="shared" si="9"/>
        <v>85.110168</v>
      </c>
      <c r="K36" s="78">
        <f t="shared" si="10"/>
        <v>240.61852799999997</v>
      </c>
      <c r="M36">
        <v>150</v>
      </c>
      <c r="N36">
        <f t="shared" si="11"/>
        <v>233.26253999999997</v>
      </c>
      <c r="O36" s="78">
        <f t="shared" si="12"/>
        <v>85.110168</v>
      </c>
      <c r="P36" s="78">
        <f t="shared" si="13"/>
        <v>318.372708</v>
      </c>
    </row>
    <row r="37" spans="1:16" ht="15">
      <c r="A37" s="3" t="s">
        <v>15</v>
      </c>
      <c r="B37" s="6">
        <v>1.08</v>
      </c>
      <c r="C37" s="8">
        <v>1.6465591</v>
      </c>
      <c r="D37" s="8">
        <v>0.0545578</v>
      </c>
      <c r="E37" s="5">
        <v>1740</v>
      </c>
      <c r="F37" s="78">
        <f t="shared" si="7"/>
        <v>94.930572</v>
      </c>
      <c r="H37">
        <v>120</v>
      </c>
      <c r="I37">
        <f t="shared" si="8"/>
        <v>197.58709199999998</v>
      </c>
      <c r="J37" s="78">
        <f t="shared" si="9"/>
        <v>94.930572</v>
      </c>
      <c r="K37" s="78">
        <f t="shared" si="10"/>
        <v>292.51766399999997</v>
      </c>
      <c r="M37">
        <v>150</v>
      </c>
      <c r="N37">
        <f t="shared" si="11"/>
        <v>246.98386499999998</v>
      </c>
      <c r="O37" s="78">
        <f t="shared" si="12"/>
        <v>94.930572</v>
      </c>
      <c r="P37" s="78">
        <f t="shared" si="13"/>
        <v>341.91443699999996</v>
      </c>
    </row>
    <row r="38" spans="1:16" ht="15">
      <c r="A38" s="3" t="s">
        <v>16</v>
      </c>
      <c r="B38" s="6">
        <v>1.25</v>
      </c>
      <c r="C38" s="8">
        <v>1.9057397</v>
      </c>
      <c r="D38" s="8">
        <v>0.0545578</v>
      </c>
      <c r="E38" s="5">
        <v>1920</v>
      </c>
      <c r="F38" s="78">
        <f t="shared" si="7"/>
        <v>104.750976</v>
      </c>
      <c r="H38">
        <v>150</v>
      </c>
      <c r="I38">
        <f t="shared" si="8"/>
        <v>285.860955</v>
      </c>
      <c r="J38" s="78">
        <f t="shared" si="9"/>
        <v>104.750976</v>
      </c>
      <c r="K38" s="78">
        <f t="shared" si="10"/>
        <v>390.61193099999997</v>
      </c>
      <c r="M38">
        <v>160</v>
      </c>
      <c r="N38">
        <f t="shared" si="11"/>
        <v>304.918352</v>
      </c>
      <c r="O38" s="78">
        <f t="shared" si="12"/>
        <v>104.750976</v>
      </c>
      <c r="P38" s="78">
        <f t="shared" si="13"/>
        <v>409.669328</v>
      </c>
    </row>
    <row r="39" spans="1:16" ht="15">
      <c r="A39" s="3" t="s">
        <v>17</v>
      </c>
      <c r="B39" s="6">
        <v>1.35</v>
      </c>
      <c r="C39" s="8">
        <v>2.0581988</v>
      </c>
      <c r="D39" s="8">
        <v>0.0545578</v>
      </c>
      <c r="E39" s="5">
        <v>2100</v>
      </c>
      <c r="F39" s="78">
        <f t="shared" si="7"/>
        <v>114.57137999999999</v>
      </c>
      <c r="H39">
        <v>160</v>
      </c>
      <c r="I39">
        <f t="shared" si="8"/>
        <v>329.311808</v>
      </c>
      <c r="J39" s="78">
        <f t="shared" si="9"/>
        <v>114.57137999999999</v>
      </c>
      <c r="K39" s="78">
        <f t="shared" si="10"/>
        <v>443.88318799999996</v>
      </c>
      <c r="M39">
        <v>200</v>
      </c>
      <c r="N39">
        <f t="shared" si="11"/>
        <v>411.63976</v>
      </c>
      <c r="O39" s="78">
        <f t="shared" si="12"/>
        <v>114.57137999999999</v>
      </c>
      <c r="P39" s="78">
        <f t="shared" si="13"/>
        <v>526.21114</v>
      </c>
    </row>
    <row r="40" ht="15">
      <c r="A40" s="1"/>
    </row>
    <row r="41" spans="1:4" ht="15">
      <c r="A41" s="1" t="s">
        <v>18</v>
      </c>
      <c r="D41"/>
    </row>
    <row r="42" ht="15">
      <c r="A42" s="4" t="s">
        <v>4</v>
      </c>
    </row>
    <row r="43" ht="12.75">
      <c r="A43" s="8">
        <v>0.0545578</v>
      </c>
    </row>
    <row r="45" spans="1:6" ht="15.75">
      <c r="A45" s="262" t="s">
        <v>79</v>
      </c>
      <c r="B45" s="262"/>
      <c r="C45" s="262"/>
      <c r="D45" s="262"/>
      <c r="E45" s="262"/>
      <c r="F45" s="262"/>
    </row>
    <row r="46" spans="1:6" ht="15.75">
      <c r="A46" s="80" t="s">
        <v>87</v>
      </c>
      <c r="B46" s="81">
        <v>26096854</v>
      </c>
      <c r="C46" s="79"/>
      <c r="D46" s="79"/>
      <c r="E46" s="79"/>
      <c r="F46" s="79"/>
    </row>
    <row r="47" spans="1:3" ht="15">
      <c r="A47" s="1" t="s">
        <v>19</v>
      </c>
      <c r="C47" s="18"/>
    </row>
    <row r="48" spans="1:16" ht="45">
      <c r="A48" s="2" t="s">
        <v>3</v>
      </c>
      <c r="B48" s="2" t="s">
        <v>1</v>
      </c>
      <c r="C48" s="14" t="s">
        <v>86</v>
      </c>
      <c r="D48" s="14" t="s">
        <v>4</v>
      </c>
      <c r="E48" s="2" t="s">
        <v>5</v>
      </c>
      <c r="F48" s="2" t="s">
        <v>81</v>
      </c>
      <c r="H48" s="14" t="s">
        <v>82</v>
      </c>
      <c r="I48" s="14" t="s">
        <v>83</v>
      </c>
      <c r="J48" s="14" t="s">
        <v>84</v>
      </c>
      <c r="K48" s="72" t="s">
        <v>85</v>
      </c>
      <c r="M48" s="14" t="s">
        <v>82</v>
      </c>
      <c r="N48" s="14" t="s">
        <v>83</v>
      </c>
      <c r="O48" s="14" t="s">
        <v>84</v>
      </c>
      <c r="P48" s="72" t="s">
        <v>85</v>
      </c>
    </row>
    <row r="49" spans="1:16" ht="15">
      <c r="A49" s="3" t="s">
        <v>6</v>
      </c>
      <c r="B49" s="6">
        <v>0.67</v>
      </c>
      <c r="C49" s="8">
        <v>1.0568</v>
      </c>
      <c r="D49" s="8">
        <v>0.0545454</v>
      </c>
      <c r="E49" s="5">
        <v>1080</v>
      </c>
      <c r="F49" s="78">
        <f>D49*E49</f>
        <v>58.909032</v>
      </c>
      <c r="H49">
        <v>50</v>
      </c>
      <c r="I49" s="8">
        <f>C49*H49</f>
        <v>52.839999999999996</v>
      </c>
      <c r="J49" s="78">
        <f>D49*E49</f>
        <v>58.909032</v>
      </c>
      <c r="K49" s="78">
        <f>I49+J49</f>
        <v>111.749032</v>
      </c>
      <c r="M49">
        <v>80</v>
      </c>
      <c r="N49" s="8">
        <f>C49*M49</f>
        <v>84.544</v>
      </c>
      <c r="O49" s="78">
        <f>D49*E49</f>
        <v>58.909032</v>
      </c>
      <c r="P49" s="78">
        <f>N49+O49</f>
        <v>143.453032</v>
      </c>
    </row>
    <row r="50" spans="1:16" ht="15">
      <c r="A50" s="3" t="s">
        <v>7</v>
      </c>
      <c r="B50" s="6">
        <v>0.89</v>
      </c>
      <c r="C50" s="8">
        <v>1.4038</v>
      </c>
      <c r="D50" s="8">
        <v>0.0545454</v>
      </c>
      <c r="E50" s="5">
        <v>1380</v>
      </c>
      <c r="F50" s="78">
        <f aca="true" t="shared" si="14" ref="F50:F60">D50*E50</f>
        <v>75.27265200000001</v>
      </c>
      <c r="H50">
        <v>80</v>
      </c>
      <c r="I50" s="8">
        <f aca="true" t="shared" si="15" ref="I50:I60">C50*H50</f>
        <v>112.304</v>
      </c>
      <c r="J50" s="78">
        <f aca="true" t="shared" si="16" ref="J50:J60">D50*E50</f>
        <v>75.27265200000001</v>
      </c>
      <c r="K50" s="78">
        <f aca="true" t="shared" si="17" ref="K50:K60">I50+J50</f>
        <v>187.57665200000002</v>
      </c>
      <c r="M50">
        <v>100</v>
      </c>
      <c r="N50" s="8">
        <f aca="true" t="shared" si="18" ref="N50:N60">C50*M50</f>
        <v>140.38</v>
      </c>
      <c r="O50" s="78">
        <f aca="true" t="shared" si="19" ref="O50:O60">D50*E50</f>
        <v>75.27265200000001</v>
      </c>
      <c r="P50" s="78">
        <f aca="true" t="shared" si="20" ref="P50:P60">N50+O50</f>
        <v>215.652652</v>
      </c>
    </row>
    <row r="51" spans="1:16" ht="15">
      <c r="A51" s="3" t="s">
        <v>8</v>
      </c>
      <c r="B51" s="6">
        <v>1.02</v>
      </c>
      <c r="C51" s="8">
        <v>1.6088</v>
      </c>
      <c r="D51" s="8">
        <v>0.0545454</v>
      </c>
      <c r="E51" s="5">
        <v>1560</v>
      </c>
      <c r="F51" s="78">
        <f t="shared" si="14"/>
        <v>85.090824</v>
      </c>
      <c r="H51">
        <v>100</v>
      </c>
      <c r="I51" s="8">
        <f t="shared" si="15"/>
        <v>160.88</v>
      </c>
      <c r="J51" s="78">
        <f t="shared" si="16"/>
        <v>85.090824</v>
      </c>
      <c r="K51" s="78">
        <f t="shared" si="17"/>
        <v>245.970824</v>
      </c>
      <c r="M51">
        <v>150</v>
      </c>
      <c r="N51" s="8">
        <f t="shared" si="18"/>
        <v>241.32</v>
      </c>
      <c r="O51" s="78">
        <f t="shared" si="19"/>
        <v>85.090824</v>
      </c>
      <c r="P51" s="78">
        <f t="shared" si="20"/>
        <v>326.410824</v>
      </c>
    </row>
    <row r="52" spans="1:16" ht="15">
      <c r="A52" s="3" t="s">
        <v>9</v>
      </c>
      <c r="B52" s="6">
        <v>1.08</v>
      </c>
      <c r="C52" s="8">
        <v>1.7035</v>
      </c>
      <c r="D52" s="8">
        <v>0.0545454</v>
      </c>
      <c r="E52" s="5">
        <v>1740</v>
      </c>
      <c r="F52" s="78">
        <f t="shared" si="14"/>
        <v>94.908996</v>
      </c>
      <c r="H52">
        <v>120</v>
      </c>
      <c r="I52" s="8">
        <f t="shared" si="15"/>
        <v>204.42000000000002</v>
      </c>
      <c r="J52" s="78">
        <f t="shared" si="16"/>
        <v>94.908996</v>
      </c>
      <c r="K52" s="78">
        <f t="shared" si="17"/>
        <v>299.328996</v>
      </c>
      <c r="M52">
        <v>150</v>
      </c>
      <c r="N52" s="8">
        <f t="shared" si="18"/>
        <v>255.525</v>
      </c>
      <c r="O52" s="78">
        <f t="shared" si="19"/>
        <v>94.908996</v>
      </c>
      <c r="P52" s="78">
        <f t="shared" si="20"/>
        <v>350.433996</v>
      </c>
    </row>
    <row r="53" spans="1:16" ht="15">
      <c r="A53" s="3" t="s">
        <v>10</v>
      </c>
      <c r="B53" s="6">
        <v>1.25</v>
      </c>
      <c r="C53" s="8">
        <v>1.9716</v>
      </c>
      <c r="D53" s="8">
        <v>0.0545454</v>
      </c>
      <c r="E53" s="5">
        <v>1920</v>
      </c>
      <c r="F53" s="78">
        <f t="shared" si="14"/>
        <v>104.727168</v>
      </c>
      <c r="H53">
        <v>150</v>
      </c>
      <c r="I53" s="8">
        <f t="shared" si="15"/>
        <v>295.74</v>
      </c>
      <c r="J53" s="78">
        <f t="shared" si="16"/>
        <v>104.727168</v>
      </c>
      <c r="K53" s="78">
        <f t="shared" si="17"/>
        <v>400.467168</v>
      </c>
      <c r="M53">
        <v>160</v>
      </c>
      <c r="N53" s="8">
        <f t="shared" si="18"/>
        <v>315.456</v>
      </c>
      <c r="O53" s="78">
        <f t="shared" si="19"/>
        <v>104.727168</v>
      </c>
      <c r="P53" s="78">
        <f t="shared" si="20"/>
        <v>420.183168</v>
      </c>
    </row>
    <row r="54" spans="1:16" ht="15">
      <c r="A54" s="3" t="s">
        <v>11</v>
      </c>
      <c r="B54" s="6">
        <v>1.35</v>
      </c>
      <c r="C54" s="8">
        <v>2.1293</v>
      </c>
      <c r="D54" s="8">
        <v>0.0545454</v>
      </c>
      <c r="E54" s="5">
        <v>2100</v>
      </c>
      <c r="F54" s="78">
        <f t="shared" si="14"/>
        <v>114.54534</v>
      </c>
      <c r="H54">
        <v>160</v>
      </c>
      <c r="I54" s="8">
        <f t="shared" si="15"/>
        <v>340.68800000000005</v>
      </c>
      <c r="J54" s="78">
        <f t="shared" si="16"/>
        <v>114.54534</v>
      </c>
      <c r="K54" s="78">
        <f t="shared" si="17"/>
        <v>455.23334000000006</v>
      </c>
      <c r="M54">
        <v>200</v>
      </c>
      <c r="N54" s="8">
        <f t="shared" si="18"/>
        <v>425.86</v>
      </c>
      <c r="O54" s="78">
        <f t="shared" si="19"/>
        <v>114.54534</v>
      </c>
      <c r="P54" s="78">
        <f t="shared" si="20"/>
        <v>540.40534</v>
      </c>
    </row>
    <row r="55" spans="1:16" ht="15">
      <c r="A55" s="3" t="s">
        <v>12</v>
      </c>
      <c r="B55" s="6">
        <v>0.67</v>
      </c>
      <c r="C55" s="8">
        <v>1.0568</v>
      </c>
      <c r="D55" s="8">
        <v>0.0545454</v>
      </c>
      <c r="E55" s="5">
        <v>1080</v>
      </c>
      <c r="F55" s="78">
        <f t="shared" si="14"/>
        <v>58.909032</v>
      </c>
      <c r="H55">
        <v>50</v>
      </c>
      <c r="I55" s="8">
        <f t="shared" si="15"/>
        <v>52.839999999999996</v>
      </c>
      <c r="J55" s="78">
        <f t="shared" si="16"/>
        <v>58.909032</v>
      </c>
      <c r="K55" s="78">
        <f t="shared" si="17"/>
        <v>111.749032</v>
      </c>
      <c r="M55">
        <v>80</v>
      </c>
      <c r="N55" s="8">
        <f t="shared" si="18"/>
        <v>84.544</v>
      </c>
      <c r="O55" s="78">
        <f t="shared" si="19"/>
        <v>58.909032</v>
      </c>
      <c r="P55" s="78">
        <f t="shared" si="20"/>
        <v>143.453032</v>
      </c>
    </row>
    <row r="56" spans="1:16" ht="15">
      <c r="A56" s="3" t="s">
        <v>13</v>
      </c>
      <c r="B56" s="6">
        <v>0.89</v>
      </c>
      <c r="C56" s="8">
        <v>1.4038</v>
      </c>
      <c r="D56" s="8">
        <v>0.0545454</v>
      </c>
      <c r="E56" s="5">
        <v>1380</v>
      </c>
      <c r="F56" s="78">
        <f t="shared" si="14"/>
        <v>75.27265200000001</v>
      </c>
      <c r="H56">
        <v>80</v>
      </c>
      <c r="I56" s="8">
        <f t="shared" si="15"/>
        <v>112.304</v>
      </c>
      <c r="J56" s="78">
        <f t="shared" si="16"/>
        <v>75.27265200000001</v>
      </c>
      <c r="K56" s="78">
        <f t="shared" si="17"/>
        <v>187.57665200000002</v>
      </c>
      <c r="M56">
        <v>100</v>
      </c>
      <c r="N56" s="8">
        <f t="shared" si="18"/>
        <v>140.38</v>
      </c>
      <c r="O56" s="78">
        <f t="shared" si="19"/>
        <v>75.27265200000001</v>
      </c>
      <c r="P56" s="78">
        <f t="shared" si="20"/>
        <v>215.652652</v>
      </c>
    </row>
    <row r="57" spans="1:16" ht="15">
      <c r="A57" s="3" t="s">
        <v>14</v>
      </c>
      <c r="B57" s="6">
        <v>1.02</v>
      </c>
      <c r="C57" s="8">
        <v>1.6088</v>
      </c>
      <c r="D57" s="8">
        <v>0.0545454</v>
      </c>
      <c r="E57" s="5">
        <v>1560</v>
      </c>
      <c r="F57" s="78">
        <f t="shared" si="14"/>
        <v>85.090824</v>
      </c>
      <c r="H57">
        <v>100</v>
      </c>
      <c r="I57" s="8">
        <f t="shared" si="15"/>
        <v>160.88</v>
      </c>
      <c r="J57" s="78">
        <f t="shared" si="16"/>
        <v>85.090824</v>
      </c>
      <c r="K57" s="78">
        <f t="shared" si="17"/>
        <v>245.970824</v>
      </c>
      <c r="M57">
        <v>150</v>
      </c>
      <c r="N57" s="8">
        <f t="shared" si="18"/>
        <v>241.32</v>
      </c>
      <c r="O57" s="78">
        <f t="shared" si="19"/>
        <v>85.090824</v>
      </c>
      <c r="P57" s="78">
        <f t="shared" si="20"/>
        <v>326.410824</v>
      </c>
    </row>
    <row r="58" spans="1:16" ht="15">
      <c r="A58" s="3" t="s">
        <v>15</v>
      </c>
      <c r="B58" s="6">
        <v>1.08</v>
      </c>
      <c r="C58" s="8">
        <v>1.7035</v>
      </c>
      <c r="D58" s="8">
        <v>0.0545454</v>
      </c>
      <c r="E58" s="5">
        <v>1740</v>
      </c>
      <c r="F58" s="78">
        <f t="shared" si="14"/>
        <v>94.908996</v>
      </c>
      <c r="H58">
        <v>120</v>
      </c>
      <c r="I58" s="8">
        <f t="shared" si="15"/>
        <v>204.42000000000002</v>
      </c>
      <c r="J58" s="78">
        <f t="shared" si="16"/>
        <v>94.908996</v>
      </c>
      <c r="K58" s="78">
        <f t="shared" si="17"/>
        <v>299.328996</v>
      </c>
      <c r="M58">
        <v>150</v>
      </c>
      <c r="N58" s="8">
        <f t="shared" si="18"/>
        <v>255.525</v>
      </c>
      <c r="O58" s="78">
        <f t="shared" si="19"/>
        <v>94.908996</v>
      </c>
      <c r="P58" s="78">
        <f t="shared" si="20"/>
        <v>350.433996</v>
      </c>
    </row>
    <row r="59" spans="1:16" ht="15">
      <c r="A59" s="3" t="s">
        <v>16</v>
      </c>
      <c r="B59" s="6">
        <v>1.25</v>
      </c>
      <c r="C59" s="8">
        <v>1.9716</v>
      </c>
      <c r="D59" s="8">
        <v>0.0545454</v>
      </c>
      <c r="E59" s="5">
        <v>1920</v>
      </c>
      <c r="F59" s="78">
        <f t="shared" si="14"/>
        <v>104.727168</v>
      </c>
      <c r="H59">
        <v>150</v>
      </c>
      <c r="I59" s="8">
        <f t="shared" si="15"/>
        <v>295.74</v>
      </c>
      <c r="J59" s="78">
        <f t="shared" si="16"/>
        <v>104.727168</v>
      </c>
      <c r="K59" s="78">
        <f t="shared" si="17"/>
        <v>400.467168</v>
      </c>
      <c r="M59">
        <v>160</v>
      </c>
      <c r="N59" s="8">
        <f t="shared" si="18"/>
        <v>315.456</v>
      </c>
      <c r="O59" s="78">
        <f t="shared" si="19"/>
        <v>104.727168</v>
      </c>
      <c r="P59" s="78">
        <f t="shared" si="20"/>
        <v>420.183168</v>
      </c>
    </row>
    <row r="60" spans="1:16" ht="15">
      <c r="A60" s="3" t="s">
        <v>17</v>
      </c>
      <c r="B60" s="6">
        <v>1.35</v>
      </c>
      <c r="C60" s="8">
        <v>2.1293</v>
      </c>
      <c r="D60" s="8">
        <v>0.0545454</v>
      </c>
      <c r="E60" s="5">
        <v>2100</v>
      </c>
      <c r="F60" s="78">
        <f t="shared" si="14"/>
        <v>114.54534</v>
      </c>
      <c r="H60">
        <v>160</v>
      </c>
      <c r="I60" s="8">
        <f t="shared" si="15"/>
        <v>340.68800000000005</v>
      </c>
      <c r="J60" s="78">
        <f t="shared" si="16"/>
        <v>114.54534</v>
      </c>
      <c r="K60" s="78">
        <f t="shared" si="17"/>
        <v>455.23334000000006</v>
      </c>
      <c r="M60">
        <v>200</v>
      </c>
      <c r="N60" s="8">
        <f t="shared" si="18"/>
        <v>425.86</v>
      </c>
      <c r="O60" s="78">
        <f t="shared" si="19"/>
        <v>114.54534</v>
      </c>
      <c r="P60" s="78">
        <f t="shared" si="20"/>
        <v>540.40534</v>
      </c>
    </row>
    <row r="61" ht="15">
      <c r="A61" s="1"/>
    </row>
    <row r="62" spans="1:4" ht="15">
      <c r="A62" s="1" t="s">
        <v>18</v>
      </c>
      <c r="D62"/>
    </row>
    <row r="63" ht="15">
      <c r="A63" s="4" t="s">
        <v>4</v>
      </c>
    </row>
    <row r="64" ht="12.75">
      <c r="A64" s="8">
        <v>0.0545454</v>
      </c>
    </row>
    <row r="66" spans="1:20" ht="18">
      <c r="A66" s="259" t="s">
        <v>125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</row>
    <row r="67" ht="13.5" thickBot="1"/>
    <row r="68" spans="1:20" ht="16.5" thickTop="1">
      <c r="A68" s="169" t="s">
        <v>3</v>
      </c>
      <c r="B68" s="263" t="s">
        <v>79</v>
      </c>
      <c r="C68" s="264"/>
      <c r="D68" s="264"/>
      <c r="E68" s="264"/>
      <c r="F68" s="264"/>
      <c r="G68" s="264"/>
      <c r="H68" s="264"/>
      <c r="I68" s="265" t="s">
        <v>112</v>
      </c>
      <c r="J68" s="266"/>
      <c r="K68" s="266"/>
      <c r="L68" s="266"/>
      <c r="M68" s="266"/>
      <c r="N68" s="266"/>
      <c r="O68" s="267" t="s">
        <v>77</v>
      </c>
      <c r="P68" s="268"/>
      <c r="Q68" s="268"/>
      <c r="R68" s="268"/>
      <c r="S68" s="268"/>
      <c r="T68" s="269"/>
    </row>
    <row r="69" spans="1:20" ht="30">
      <c r="A69" s="170"/>
      <c r="B69" s="186" t="s">
        <v>82</v>
      </c>
      <c r="C69" s="14" t="s">
        <v>102</v>
      </c>
      <c r="D69" s="14" t="s">
        <v>106</v>
      </c>
      <c r="E69" s="72" t="s">
        <v>63</v>
      </c>
      <c r="F69" s="72" t="s">
        <v>103</v>
      </c>
      <c r="G69" s="72" t="s">
        <v>105</v>
      </c>
      <c r="H69" s="82" t="s">
        <v>107</v>
      </c>
      <c r="I69" s="193" t="s">
        <v>104</v>
      </c>
      <c r="J69" s="14" t="s">
        <v>108</v>
      </c>
      <c r="K69" s="72" t="s">
        <v>109</v>
      </c>
      <c r="L69" s="72" t="s">
        <v>103</v>
      </c>
      <c r="M69" s="72" t="s">
        <v>110</v>
      </c>
      <c r="N69" s="82" t="s">
        <v>111</v>
      </c>
      <c r="O69" s="200" t="s">
        <v>113</v>
      </c>
      <c r="P69" s="14" t="s">
        <v>114</v>
      </c>
      <c r="Q69" s="72" t="s">
        <v>115</v>
      </c>
      <c r="R69" s="72" t="s">
        <v>103</v>
      </c>
      <c r="S69" s="72" t="s">
        <v>116</v>
      </c>
      <c r="T69" s="163" t="s">
        <v>117</v>
      </c>
    </row>
    <row r="70" spans="1:20" ht="15">
      <c r="A70" s="171" t="s">
        <v>6</v>
      </c>
      <c r="B70" s="187">
        <v>50</v>
      </c>
      <c r="C70" s="8">
        <v>1.0568</v>
      </c>
      <c r="D70" s="179">
        <f>B70*C70</f>
        <v>52.839999999999996</v>
      </c>
      <c r="E70" s="8">
        <v>0.0545454</v>
      </c>
      <c r="F70" s="5">
        <v>1080</v>
      </c>
      <c r="G70" s="179">
        <f>E70*F70</f>
        <v>58.909032</v>
      </c>
      <c r="H70" s="191">
        <f>D70+G70</f>
        <v>111.749032</v>
      </c>
      <c r="I70" s="194">
        <v>1.021476</v>
      </c>
      <c r="J70" s="8">
        <f>B70*I70</f>
        <v>51.073800000000006</v>
      </c>
      <c r="K70" s="8">
        <v>0.0545578</v>
      </c>
      <c r="L70" s="5">
        <v>1080</v>
      </c>
      <c r="M70" s="179">
        <f>K70*L70</f>
        <v>58.922424</v>
      </c>
      <c r="N70" s="191">
        <f>J70+M70</f>
        <v>109.99622400000001</v>
      </c>
      <c r="O70" s="201">
        <v>0.903230839028517</v>
      </c>
      <c r="P70" s="202">
        <f>B70*O70</f>
        <v>45.161541951425846</v>
      </c>
      <c r="Q70" s="8">
        <v>0.0787532</v>
      </c>
      <c r="R70" s="5">
        <v>1080</v>
      </c>
      <c r="S70" s="179">
        <f>R70*Q70</f>
        <v>85.053456</v>
      </c>
      <c r="T70" s="203">
        <f>P70+S70</f>
        <v>130.21499795142586</v>
      </c>
    </row>
    <row r="71" spans="1:20" ht="15">
      <c r="A71" s="171" t="s">
        <v>7</v>
      </c>
      <c r="B71" s="187">
        <v>80</v>
      </c>
      <c r="C71" s="8">
        <v>1.4038</v>
      </c>
      <c r="D71" s="179">
        <f aca="true" t="shared" si="21" ref="D71:D81">B71*C71</f>
        <v>112.304</v>
      </c>
      <c r="E71" s="8">
        <v>0.0545454</v>
      </c>
      <c r="F71" s="5">
        <v>1380</v>
      </c>
      <c r="G71" s="179">
        <f aca="true" t="shared" si="22" ref="G71:G81">E71*F71</f>
        <v>75.27265200000001</v>
      </c>
      <c r="H71" s="191">
        <f aca="true" t="shared" si="23" ref="H71:H81">D71+G71</f>
        <v>187.57665200000002</v>
      </c>
      <c r="I71" s="194">
        <v>1.3568866</v>
      </c>
      <c r="J71" s="8">
        <f aca="true" t="shared" si="24" ref="J71:J81">B71*I71</f>
        <v>108.550928</v>
      </c>
      <c r="K71" s="8">
        <v>0.0545578</v>
      </c>
      <c r="L71" s="5">
        <v>1380</v>
      </c>
      <c r="M71" s="179">
        <f aca="true" t="shared" si="25" ref="M71:M81">K71*L71</f>
        <v>75.28976399999999</v>
      </c>
      <c r="N71" s="191">
        <f aca="true" t="shared" si="26" ref="N71:N81">J71+M71</f>
        <v>183.840692</v>
      </c>
      <c r="O71" s="201">
        <v>1.19981409960505</v>
      </c>
      <c r="P71" s="202">
        <f aca="true" t="shared" si="27" ref="P71:P81">B71*O71</f>
        <v>95.98512796840399</v>
      </c>
      <c r="Q71" s="8">
        <v>0.0787532</v>
      </c>
      <c r="R71" s="5">
        <v>1380</v>
      </c>
      <c r="S71" s="179">
        <f aca="true" t="shared" si="28" ref="S71:S81">R71*Q71</f>
        <v>108.67941599999999</v>
      </c>
      <c r="T71" s="203">
        <f aca="true" t="shared" si="29" ref="T71:T81">P71+S71</f>
        <v>204.66454396840396</v>
      </c>
    </row>
    <row r="72" spans="1:20" ht="15">
      <c r="A72" s="171" t="s">
        <v>8</v>
      </c>
      <c r="B72" s="187">
        <v>100</v>
      </c>
      <c r="C72" s="8">
        <v>1.6088</v>
      </c>
      <c r="D72" s="179">
        <f t="shared" si="21"/>
        <v>160.88</v>
      </c>
      <c r="E72" s="8">
        <v>0.0545454</v>
      </c>
      <c r="F72" s="5">
        <v>1560</v>
      </c>
      <c r="G72" s="179">
        <f t="shared" si="22"/>
        <v>85.090824</v>
      </c>
      <c r="H72" s="191">
        <f t="shared" si="23"/>
        <v>245.970824</v>
      </c>
      <c r="I72" s="194">
        <v>1.5550836</v>
      </c>
      <c r="J72" s="8">
        <f t="shared" si="24"/>
        <v>155.50835999999998</v>
      </c>
      <c r="K72" s="8">
        <v>0.0545578</v>
      </c>
      <c r="L72" s="5">
        <v>1560</v>
      </c>
      <c r="M72" s="179">
        <f t="shared" si="25"/>
        <v>85.110168</v>
      </c>
      <c r="N72" s="191">
        <f t="shared" si="26"/>
        <v>240.61852799999997</v>
      </c>
      <c r="O72" s="201">
        <v>1.37506784449118</v>
      </c>
      <c r="P72" s="202">
        <f t="shared" si="27"/>
        <v>137.506784449118</v>
      </c>
      <c r="Q72" s="8">
        <v>0.0787532</v>
      </c>
      <c r="R72" s="5">
        <v>1560</v>
      </c>
      <c r="S72" s="179">
        <f t="shared" si="28"/>
        <v>122.854992</v>
      </c>
      <c r="T72" s="203">
        <f t="shared" si="29"/>
        <v>260.361776449118</v>
      </c>
    </row>
    <row r="73" spans="1:20" ht="15">
      <c r="A73" s="171" t="s">
        <v>9</v>
      </c>
      <c r="B73" s="187">
        <v>120</v>
      </c>
      <c r="C73" s="8">
        <v>1.7035</v>
      </c>
      <c r="D73" s="179">
        <f t="shared" si="21"/>
        <v>204.42000000000002</v>
      </c>
      <c r="E73" s="8">
        <v>0.0545454</v>
      </c>
      <c r="F73" s="5">
        <v>1740</v>
      </c>
      <c r="G73" s="179">
        <f t="shared" si="22"/>
        <v>94.908996</v>
      </c>
      <c r="H73" s="191">
        <f t="shared" si="23"/>
        <v>299.328996</v>
      </c>
      <c r="I73" s="194">
        <v>1.6465591</v>
      </c>
      <c r="J73" s="8">
        <f t="shared" si="24"/>
        <v>197.58709199999998</v>
      </c>
      <c r="K73" s="8">
        <v>0.0545578</v>
      </c>
      <c r="L73" s="5">
        <v>1740</v>
      </c>
      <c r="M73" s="179">
        <f t="shared" si="25"/>
        <v>94.930572</v>
      </c>
      <c r="N73" s="191">
        <f t="shared" si="26"/>
        <v>292.51766399999997</v>
      </c>
      <c r="O73" s="201">
        <v>1.45595418828477</v>
      </c>
      <c r="P73" s="202">
        <f t="shared" si="27"/>
        <v>174.7145025941724</v>
      </c>
      <c r="Q73" s="8">
        <v>0.0787532</v>
      </c>
      <c r="R73" s="5">
        <v>1740</v>
      </c>
      <c r="S73" s="179">
        <f t="shared" si="28"/>
        <v>137.030568</v>
      </c>
      <c r="T73" s="203">
        <f t="shared" si="29"/>
        <v>311.7450705941724</v>
      </c>
    </row>
    <row r="74" spans="1:20" ht="15">
      <c r="A74" s="171" t="s">
        <v>10</v>
      </c>
      <c r="B74" s="187">
        <v>150</v>
      </c>
      <c r="C74" s="8">
        <v>1.9716</v>
      </c>
      <c r="D74" s="179">
        <f t="shared" si="21"/>
        <v>295.74</v>
      </c>
      <c r="E74" s="8">
        <v>0.0545454</v>
      </c>
      <c r="F74" s="5">
        <v>1920</v>
      </c>
      <c r="G74" s="179">
        <f t="shared" si="22"/>
        <v>104.727168</v>
      </c>
      <c r="H74" s="191">
        <f t="shared" si="23"/>
        <v>400.467168</v>
      </c>
      <c r="I74" s="194">
        <v>1.9057397</v>
      </c>
      <c r="J74" s="8">
        <f t="shared" si="24"/>
        <v>285.860955</v>
      </c>
      <c r="K74" s="8">
        <v>0.0545578</v>
      </c>
      <c r="L74" s="5">
        <v>1920</v>
      </c>
      <c r="M74" s="179">
        <f t="shared" si="25"/>
        <v>104.750976</v>
      </c>
      <c r="N74" s="191">
        <f t="shared" si="26"/>
        <v>390.61193099999997</v>
      </c>
      <c r="O74" s="201">
        <v>1.68513216236664</v>
      </c>
      <c r="P74" s="202">
        <f t="shared" si="27"/>
        <v>252.769824354996</v>
      </c>
      <c r="Q74" s="8">
        <v>0.0787532</v>
      </c>
      <c r="R74" s="5">
        <v>1920</v>
      </c>
      <c r="S74" s="179">
        <f t="shared" si="28"/>
        <v>151.206144</v>
      </c>
      <c r="T74" s="203">
        <f t="shared" si="29"/>
        <v>403.975968354996</v>
      </c>
    </row>
    <row r="75" spans="1:20" ht="15">
      <c r="A75" s="171" t="s">
        <v>11</v>
      </c>
      <c r="B75" s="187">
        <v>160</v>
      </c>
      <c r="C75" s="8">
        <v>2.1293</v>
      </c>
      <c r="D75" s="179">
        <f t="shared" si="21"/>
        <v>340.68800000000005</v>
      </c>
      <c r="E75" s="8">
        <v>0.0545454</v>
      </c>
      <c r="F75" s="5">
        <v>2100</v>
      </c>
      <c r="G75" s="179">
        <f t="shared" si="22"/>
        <v>114.54534</v>
      </c>
      <c r="H75" s="191">
        <f t="shared" si="23"/>
        <v>455.23334000000006</v>
      </c>
      <c r="I75" s="194">
        <v>2.0581988</v>
      </c>
      <c r="J75" s="8">
        <f t="shared" si="24"/>
        <v>329.311808</v>
      </c>
      <c r="K75" s="8">
        <v>0.0545578</v>
      </c>
      <c r="L75" s="5">
        <v>2100</v>
      </c>
      <c r="M75" s="179">
        <f t="shared" si="25"/>
        <v>114.57137999999999</v>
      </c>
      <c r="N75" s="191">
        <f t="shared" si="26"/>
        <v>443.88318799999996</v>
      </c>
      <c r="O75" s="201">
        <v>1.81994273535597</v>
      </c>
      <c r="P75" s="202">
        <f t="shared" si="27"/>
        <v>291.1908376569552</v>
      </c>
      <c r="Q75" s="8">
        <v>0.0787532</v>
      </c>
      <c r="R75" s="5">
        <v>2100</v>
      </c>
      <c r="S75" s="179">
        <f t="shared" si="28"/>
        <v>165.38172</v>
      </c>
      <c r="T75" s="203">
        <f t="shared" si="29"/>
        <v>456.57255765695515</v>
      </c>
    </row>
    <row r="76" spans="1:20" ht="15">
      <c r="A76" s="171" t="s">
        <v>12</v>
      </c>
      <c r="B76" s="187">
        <v>50</v>
      </c>
      <c r="C76" s="8">
        <v>1.0568</v>
      </c>
      <c r="D76" s="179">
        <f t="shared" si="21"/>
        <v>52.839999999999996</v>
      </c>
      <c r="E76" s="8">
        <v>0.0545454</v>
      </c>
      <c r="F76" s="5">
        <v>1080</v>
      </c>
      <c r="G76" s="179">
        <f t="shared" si="22"/>
        <v>58.909032</v>
      </c>
      <c r="H76" s="191">
        <f t="shared" si="23"/>
        <v>111.749032</v>
      </c>
      <c r="I76" s="194">
        <v>1.0214765</v>
      </c>
      <c r="J76" s="8">
        <f t="shared" si="24"/>
        <v>51.07382499999999</v>
      </c>
      <c r="K76" s="8">
        <v>0.0545578</v>
      </c>
      <c r="L76" s="5">
        <v>1080</v>
      </c>
      <c r="M76" s="179">
        <f t="shared" si="25"/>
        <v>58.922424</v>
      </c>
      <c r="N76" s="191">
        <f t="shared" si="26"/>
        <v>109.99624899999999</v>
      </c>
      <c r="O76" s="201">
        <v>0.903230839028517</v>
      </c>
      <c r="P76" s="202">
        <f t="shared" si="27"/>
        <v>45.161541951425846</v>
      </c>
      <c r="Q76" s="8">
        <v>0.0787532</v>
      </c>
      <c r="R76" s="5">
        <v>1080</v>
      </c>
      <c r="S76" s="179">
        <f t="shared" si="28"/>
        <v>85.053456</v>
      </c>
      <c r="T76" s="203">
        <f t="shared" si="29"/>
        <v>130.21499795142586</v>
      </c>
    </row>
    <row r="77" spans="1:20" ht="15">
      <c r="A77" s="171" t="s">
        <v>13</v>
      </c>
      <c r="B77" s="187">
        <v>80</v>
      </c>
      <c r="C77" s="8">
        <v>1.4038</v>
      </c>
      <c r="D77" s="179">
        <f t="shared" si="21"/>
        <v>112.304</v>
      </c>
      <c r="E77" s="8">
        <v>0.0545454</v>
      </c>
      <c r="F77" s="5">
        <v>1380</v>
      </c>
      <c r="G77" s="179">
        <f t="shared" si="22"/>
        <v>75.27265200000001</v>
      </c>
      <c r="H77" s="191">
        <f t="shared" si="23"/>
        <v>187.57665200000002</v>
      </c>
      <c r="I77" s="194">
        <v>1.3568866</v>
      </c>
      <c r="J77" s="8">
        <f t="shared" si="24"/>
        <v>108.550928</v>
      </c>
      <c r="K77" s="8">
        <v>0.0545578</v>
      </c>
      <c r="L77" s="5">
        <v>1380</v>
      </c>
      <c r="M77" s="179">
        <f t="shared" si="25"/>
        <v>75.28976399999999</v>
      </c>
      <c r="N77" s="191">
        <f t="shared" si="26"/>
        <v>183.840692</v>
      </c>
      <c r="O77" s="201">
        <v>1.19981409960505</v>
      </c>
      <c r="P77" s="202">
        <f t="shared" si="27"/>
        <v>95.98512796840399</v>
      </c>
      <c r="Q77" s="8">
        <v>0.0787532</v>
      </c>
      <c r="R77" s="5">
        <v>1380</v>
      </c>
      <c r="S77" s="179">
        <f t="shared" si="28"/>
        <v>108.67941599999999</v>
      </c>
      <c r="T77" s="203">
        <f t="shared" si="29"/>
        <v>204.66454396840396</v>
      </c>
    </row>
    <row r="78" spans="1:20" ht="15">
      <c r="A78" s="171" t="s">
        <v>14</v>
      </c>
      <c r="B78" s="187">
        <v>100</v>
      </c>
      <c r="C78" s="8">
        <v>1.6088</v>
      </c>
      <c r="D78" s="179">
        <f t="shared" si="21"/>
        <v>160.88</v>
      </c>
      <c r="E78" s="8">
        <v>0.0545454</v>
      </c>
      <c r="F78" s="5">
        <v>1560</v>
      </c>
      <c r="G78" s="179">
        <f t="shared" si="22"/>
        <v>85.090824</v>
      </c>
      <c r="H78" s="191">
        <f t="shared" si="23"/>
        <v>245.970824</v>
      </c>
      <c r="I78" s="194">
        <v>1.5550836</v>
      </c>
      <c r="J78" s="8">
        <f t="shared" si="24"/>
        <v>155.50835999999998</v>
      </c>
      <c r="K78" s="8">
        <v>0.0545578</v>
      </c>
      <c r="L78" s="5">
        <v>1560</v>
      </c>
      <c r="M78" s="179">
        <f t="shared" si="25"/>
        <v>85.110168</v>
      </c>
      <c r="N78" s="191">
        <f t="shared" si="26"/>
        <v>240.61852799999997</v>
      </c>
      <c r="O78" s="201">
        <v>1.37506784449118</v>
      </c>
      <c r="P78" s="202">
        <f t="shared" si="27"/>
        <v>137.506784449118</v>
      </c>
      <c r="Q78" s="8">
        <v>0.0787532</v>
      </c>
      <c r="R78" s="5">
        <v>1560</v>
      </c>
      <c r="S78" s="179">
        <f t="shared" si="28"/>
        <v>122.854992</v>
      </c>
      <c r="T78" s="203">
        <f t="shared" si="29"/>
        <v>260.361776449118</v>
      </c>
    </row>
    <row r="79" spans="1:20" ht="15">
      <c r="A79" s="171" t="s">
        <v>15</v>
      </c>
      <c r="B79" s="187">
        <v>120</v>
      </c>
      <c r="C79" s="8">
        <v>1.7035</v>
      </c>
      <c r="D79" s="179">
        <f t="shared" si="21"/>
        <v>204.42000000000002</v>
      </c>
      <c r="E79" s="8">
        <v>0.0545454</v>
      </c>
      <c r="F79" s="5">
        <v>1740</v>
      </c>
      <c r="G79" s="179">
        <f t="shared" si="22"/>
        <v>94.908996</v>
      </c>
      <c r="H79" s="191">
        <f t="shared" si="23"/>
        <v>299.328996</v>
      </c>
      <c r="I79" s="194">
        <v>1.6465591</v>
      </c>
      <c r="J79" s="8">
        <f t="shared" si="24"/>
        <v>197.58709199999998</v>
      </c>
      <c r="K79" s="8">
        <v>0.0545578</v>
      </c>
      <c r="L79" s="5">
        <v>1740</v>
      </c>
      <c r="M79" s="179">
        <f t="shared" si="25"/>
        <v>94.930572</v>
      </c>
      <c r="N79" s="191">
        <f t="shared" si="26"/>
        <v>292.51766399999997</v>
      </c>
      <c r="O79" s="201">
        <v>1.45595418828477</v>
      </c>
      <c r="P79" s="202">
        <f t="shared" si="27"/>
        <v>174.7145025941724</v>
      </c>
      <c r="Q79" s="8">
        <v>0.0787532</v>
      </c>
      <c r="R79" s="5">
        <v>1740</v>
      </c>
      <c r="S79" s="179">
        <f t="shared" si="28"/>
        <v>137.030568</v>
      </c>
      <c r="T79" s="203">
        <f t="shared" si="29"/>
        <v>311.7450705941724</v>
      </c>
    </row>
    <row r="80" spans="1:20" ht="15">
      <c r="A80" s="171" t="s">
        <v>16</v>
      </c>
      <c r="B80" s="187">
        <v>150</v>
      </c>
      <c r="C80" s="8">
        <v>1.9716</v>
      </c>
      <c r="D80" s="179">
        <f t="shared" si="21"/>
        <v>295.74</v>
      </c>
      <c r="E80" s="8">
        <v>0.0545454</v>
      </c>
      <c r="F80" s="5">
        <v>1920</v>
      </c>
      <c r="G80" s="179">
        <f t="shared" si="22"/>
        <v>104.727168</v>
      </c>
      <c r="H80" s="191">
        <f t="shared" si="23"/>
        <v>400.467168</v>
      </c>
      <c r="I80" s="194">
        <v>1.9057397</v>
      </c>
      <c r="J80" s="8">
        <f t="shared" si="24"/>
        <v>285.860955</v>
      </c>
      <c r="K80" s="8">
        <v>0.0545578</v>
      </c>
      <c r="L80" s="5">
        <v>1920</v>
      </c>
      <c r="M80" s="179">
        <f t="shared" si="25"/>
        <v>104.750976</v>
      </c>
      <c r="N80" s="191">
        <f t="shared" si="26"/>
        <v>390.61193099999997</v>
      </c>
      <c r="O80" s="201">
        <v>1.68513216236664</v>
      </c>
      <c r="P80" s="202">
        <f t="shared" si="27"/>
        <v>252.769824354996</v>
      </c>
      <c r="Q80" s="8">
        <v>0.0787532</v>
      </c>
      <c r="R80" s="5">
        <v>1920</v>
      </c>
      <c r="S80" s="179">
        <f t="shared" si="28"/>
        <v>151.206144</v>
      </c>
      <c r="T80" s="203">
        <f t="shared" si="29"/>
        <v>403.975968354996</v>
      </c>
    </row>
    <row r="81" spans="1:20" ht="15.75" thickBot="1">
      <c r="A81" s="171" t="s">
        <v>17</v>
      </c>
      <c r="B81" s="188">
        <v>160</v>
      </c>
      <c r="C81" s="117">
        <v>2.1293</v>
      </c>
      <c r="D81" s="189">
        <f t="shared" si="21"/>
        <v>340.68800000000005</v>
      </c>
      <c r="E81" s="117">
        <v>0.0545454</v>
      </c>
      <c r="F81" s="190">
        <v>2100</v>
      </c>
      <c r="G81" s="189">
        <f t="shared" si="22"/>
        <v>114.54534</v>
      </c>
      <c r="H81" s="192">
        <f t="shared" si="23"/>
        <v>455.23334000000006</v>
      </c>
      <c r="I81" s="195">
        <v>2.0581988</v>
      </c>
      <c r="J81" s="196">
        <f t="shared" si="24"/>
        <v>329.311808</v>
      </c>
      <c r="K81" s="196">
        <v>0.0545578</v>
      </c>
      <c r="L81" s="197">
        <v>2100</v>
      </c>
      <c r="M81" s="198">
        <f t="shared" si="25"/>
        <v>114.57137999999999</v>
      </c>
      <c r="N81" s="199">
        <f t="shared" si="26"/>
        <v>443.88318799999996</v>
      </c>
      <c r="O81" s="204">
        <v>1.81994273535597</v>
      </c>
      <c r="P81" s="205">
        <f t="shared" si="27"/>
        <v>291.1908376569552</v>
      </c>
      <c r="Q81" s="206">
        <v>0.0787532</v>
      </c>
      <c r="R81" s="207">
        <v>2100</v>
      </c>
      <c r="S81" s="182">
        <f t="shared" si="28"/>
        <v>165.38172</v>
      </c>
      <c r="T81" s="208">
        <f t="shared" si="29"/>
        <v>456.57255765695515</v>
      </c>
    </row>
    <row r="82" ht="13.5" thickTop="1"/>
    <row r="84" ht="13.5" thickBot="1"/>
    <row r="85" spans="1:13" ht="16.5" thickTop="1">
      <c r="A85" s="169" t="s">
        <v>3</v>
      </c>
      <c r="B85" s="263" t="s">
        <v>123</v>
      </c>
      <c r="C85" s="264"/>
      <c r="D85" s="264"/>
      <c r="E85" s="264"/>
      <c r="F85" s="264"/>
      <c r="G85" s="264"/>
      <c r="H85" s="267" t="s">
        <v>124</v>
      </c>
      <c r="I85" s="268"/>
      <c r="J85" s="268"/>
      <c r="K85" s="268"/>
      <c r="L85" s="268"/>
      <c r="M85" s="269"/>
    </row>
    <row r="86" spans="1:13" ht="30">
      <c r="A86" s="170"/>
      <c r="B86" s="161" t="s">
        <v>96</v>
      </c>
      <c r="C86" s="82" t="s">
        <v>118</v>
      </c>
      <c r="D86" s="82" t="s">
        <v>119</v>
      </c>
      <c r="E86" s="82" t="s">
        <v>120</v>
      </c>
      <c r="F86" s="82" t="s">
        <v>121</v>
      </c>
      <c r="G86" s="82" t="s">
        <v>122</v>
      </c>
      <c r="H86" s="162" t="s">
        <v>97</v>
      </c>
      <c r="I86" s="82" t="s">
        <v>95</v>
      </c>
      <c r="J86" s="82" t="s">
        <v>98</v>
      </c>
      <c r="K86" s="82" t="s">
        <v>99</v>
      </c>
      <c r="L86" s="82" t="s">
        <v>100</v>
      </c>
      <c r="M86" s="163" t="s">
        <v>101</v>
      </c>
    </row>
    <row r="87" spans="1:13" ht="15">
      <c r="A87" s="171" t="s">
        <v>6</v>
      </c>
      <c r="B87" s="172">
        <f>(N70-H70)/H70</f>
        <v>-0.015685218642430724</v>
      </c>
      <c r="C87" s="173">
        <f>N70-H70</f>
        <v>-1.7528079999999875</v>
      </c>
      <c r="D87" s="173">
        <f>J70-D70</f>
        <v>-1.7661999999999907</v>
      </c>
      <c r="E87" s="173">
        <f>M70-G70</f>
        <v>0.013391999999996074</v>
      </c>
      <c r="F87" s="174">
        <f>(J70-D70)/D70</f>
        <v>-0.033425435276305655</v>
      </c>
      <c r="G87" s="174">
        <f>(M70-G70)/G70</f>
        <v>0.00022733356066682734</v>
      </c>
      <c r="H87" s="178">
        <f>(T70-N70)/N70</f>
        <v>0.183813345732903</v>
      </c>
      <c r="I87" s="179">
        <f>T70-N70</f>
        <v>20.218773951425845</v>
      </c>
      <c r="J87" s="111">
        <f>P70-J70</f>
        <v>-5.912258048574159</v>
      </c>
      <c r="K87" s="179">
        <f>S70-M70</f>
        <v>26.131031999999998</v>
      </c>
      <c r="L87" s="174">
        <f>(P70-J70)/J70</f>
        <v>-0.11575911815009181</v>
      </c>
      <c r="M87" s="180">
        <f>(S70-M70)/M70</f>
        <v>0.4434819585833739</v>
      </c>
    </row>
    <row r="88" spans="1:13" ht="15">
      <c r="A88" s="171" t="s">
        <v>7</v>
      </c>
      <c r="B88" s="172">
        <f aca="true" t="shared" si="30" ref="B88:B98">(N71-H71)/H71</f>
        <v>-0.019916977727057597</v>
      </c>
      <c r="C88" s="173">
        <f aca="true" t="shared" si="31" ref="C88:C98">N71-H71</f>
        <v>-3.735960000000034</v>
      </c>
      <c r="D88" s="173">
        <f aca="true" t="shared" si="32" ref="D88:D98">J71-D71</f>
        <v>-3.753072000000003</v>
      </c>
      <c r="E88" s="173">
        <f aca="true" t="shared" si="33" ref="E88:E98">M71-G71</f>
        <v>0.01711199999998314</v>
      </c>
      <c r="F88" s="174">
        <f aca="true" t="shared" si="34" ref="F88:F98">(J71-D71)/D71</f>
        <v>-0.0334188630859097</v>
      </c>
      <c r="G88" s="174">
        <f aca="true" t="shared" si="35" ref="G88:G98">(M71-G71)/G71</f>
        <v>0.00022733356066667</v>
      </c>
      <c r="H88" s="178">
        <f aca="true" t="shared" si="36" ref="H88:H98">(T71-N71)/N71</f>
        <v>0.1132711792033723</v>
      </c>
      <c r="I88" s="179">
        <f aca="true" t="shared" si="37" ref="I88:I98">T71-N71</f>
        <v>20.82385196840397</v>
      </c>
      <c r="J88" s="111">
        <f aca="true" t="shared" si="38" ref="J88:J98">P71-J71</f>
        <v>-12.565800031596012</v>
      </c>
      <c r="K88" s="179">
        <f aca="true" t="shared" si="39" ref="K88:K98">S71-M71</f>
        <v>33.389652</v>
      </c>
      <c r="L88" s="174">
        <f aca="true" t="shared" si="40" ref="L88:L98">(P71-J71)/J71</f>
        <v>-0.11575948969866026</v>
      </c>
      <c r="M88" s="180">
        <f aca="true" t="shared" si="41" ref="M88:M98">(S71-M71)/M71</f>
        <v>0.44348195858337397</v>
      </c>
    </row>
    <row r="89" spans="1:13" ht="15">
      <c r="A89" s="171" t="s">
        <v>8</v>
      </c>
      <c r="B89" s="172">
        <f t="shared" si="30"/>
        <v>-0.02175988157034439</v>
      </c>
      <c r="C89" s="173">
        <f t="shared" si="31"/>
        <v>-5.352296000000024</v>
      </c>
      <c r="D89" s="173">
        <f t="shared" si="32"/>
        <v>-5.3716400000000135</v>
      </c>
      <c r="E89" s="173">
        <f t="shared" si="33"/>
        <v>0.019344000000003803</v>
      </c>
      <c r="F89" s="174">
        <f t="shared" si="34"/>
        <v>-0.03338910989557443</v>
      </c>
      <c r="G89" s="174">
        <f t="shared" si="35"/>
        <v>0.00022733356066693868</v>
      </c>
      <c r="H89" s="178">
        <f t="shared" si="36"/>
        <v>0.08205207060828679</v>
      </c>
      <c r="I89" s="179">
        <f t="shared" si="37"/>
        <v>19.743248449118028</v>
      </c>
      <c r="J89" s="111">
        <f t="shared" si="38"/>
        <v>-18.001575550881995</v>
      </c>
      <c r="K89" s="179">
        <f t="shared" si="39"/>
        <v>37.744823999999994</v>
      </c>
      <c r="L89" s="174">
        <f t="shared" si="40"/>
        <v>-0.115759535698801</v>
      </c>
      <c r="M89" s="180">
        <f t="shared" si="41"/>
        <v>0.44348195858337386</v>
      </c>
    </row>
    <row r="90" spans="1:13" ht="15">
      <c r="A90" s="171" t="s">
        <v>9</v>
      </c>
      <c r="B90" s="172">
        <f t="shared" si="30"/>
        <v>-0.022755336405832362</v>
      </c>
      <c r="C90" s="173">
        <f t="shared" si="31"/>
        <v>-6.81133200000005</v>
      </c>
      <c r="D90" s="173">
        <f t="shared" si="32"/>
        <v>-6.832908000000032</v>
      </c>
      <c r="E90" s="173">
        <f t="shared" si="33"/>
        <v>0.021575999999996043</v>
      </c>
      <c r="F90" s="174">
        <f t="shared" si="34"/>
        <v>-0.03342582917522763</v>
      </c>
      <c r="G90" s="174">
        <f t="shared" si="35"/>
        <v>0.0002273335606668523</v>
      </c>
      <c r="H90" s="178">
        <f t="shared" si="36"/>
        <v>0.06573075393550391</v>
      </c>
      <c r="I90" s="179">
        <f t="shared" si="37"/>
        <v>19.227406594172407</v>
      </c>
      <c r="J90" s="111">
        <f t="shared" si="38"/>
        <v>-22.872589405827597</v>
      </c>
      <c r="K90" s="179">
        <f t="shared" si="39"/>
        <v>42.09999599999999</v>
      </c>
      <c r="L90" s="174">
        <f t="shared" si="40"/>
        <v>-0.11575953253984628</v>
      </c>
      <c r="M90" s="180">
        <f t="shared" si="41"/>
        <v>0.44348195858337386</v>
      </c>
    </row>
    <row r="91" spans="1:13" ht="15">
      <c r="A91" s="171" t="s">
        <v>10</v>
      </c>
      <c r="B91" s="172">
        <f t="shared" si="30"/>
        <v>-0.024609350747075587</v>
      </c>
      <c r="C91" s="173">
        <f t="shared" si="31"/>
        <v>-9.855237000000045</v>
      </c>
      <c r="D91" s="173">
        <f t="shared" si="32"/>
        <v>-9.87904500000002</v>
      </c>
      <c r="E91" s="173">
        <f t="shared" si="33"/>
        <v>0.023807999999988283</v>
      </c>
      <c r="F91" s="174">
        <f t="shared" si="34"/>
        <v>-0.03340449381213234</v>
      </c>
      <c r="G91" s="174">
        <f t="shared" si="35"/>
        <v>0.0002273335606667821</v>
      </c>
      <c r="H91" s="178">
        <f t="shared" si="36"/>
        <v>0.03421308028350013</v>
      </c>
      <c r="I91" s="179">
        <f t="shared" si="37"/>
        <v>13.364037354996015</v>
      </c>
      <c r="J91" s="111">
        <f t="shared" si="38"/>
        <v>-33.091130645004</v>
      </c>
      <c r="K91" s="179">
        <f t="shared" si="39"/>
        <v>46.455168</v>
      </c>
      <c r="L91" s="174">
        <f t="shared" si="40"/>
        <v>-0.11575953296946064</v>
      </c>
      <c r="M91" s="180">
        <f t="shared" si="41"/>
        <v>0.44348195858337397</v>
      </c>
    </row>
    <row r="92" spans="1:13" ht="15">
      <c r="A92" s="171" t="s">
        <v>11</v>
      </c>
      <c r="B92" s="172">
        <f t="shared" si="30"/>
        <v>-0.02493260269557606</v>
      </c>
      <c r="C92" s="173">
        <f t="shared" si="31"/>
        <v>-11.350152000000094</v>
      </c>
      <c r="D92" s="173">
        <f t="shared" si="32"/>
        <v>-11.37619200000006</v>
      </c>
      <c r="E92" s="173">
        <f t="shared" si="33"/>
        <v>0.026039999999994734</v>
      </c>
      <c r="F92" s="174">
        <f t="shared" si="34"/>
        <v>-0.0333918189076224</v>
      </c>
      <c r="G92" s="174">
        <f t="shared" si="35"/>
        <v>0.00022733356066684805</v>
      </c>
      <c r="H92" s="178">
        <f t="shared" si="36"/>
        <v>0.02858718239393017</v>
      </c>
      <c r="I92" s="179">
        <f t="shared" si="37"/>
        <v>12.689369656955193</v>
      </c>
      <c r="J92" s="111">
        <f t="shared" si="38"/>
        <v>-38.1209703430448</v>
      </c>
      <c r="K92" s="179">
        <f t="shared" si="39"/>
        <v>50.81034000000001</v>
      </c>
      <c r="L92" s="174">
        <f t="shared" si="40"/>
        <v>-0.11575950031844835</v>
      </c>
      <c r="M92" s="180">
        <f t="shared" si="41"/>
        <v>0.4434819585833741</v>
      </c>
    </row>
    <row r="93" spans="1:13" ht="15">
      <c r="A93" s="171" t="s">
        <v>12</v>
      </c>
      <c r="B93" s="172">
        <f t="shared" si="30"/>
        <v>-0.015684994926846507</v>
      </c>
      <c r="C93" s="173">
        <f t="shared" si="31"/>
        <v>-1.752783000000008</v>
      </c>
      <c r="D93" s="173">
        <f t="shared" si="32"/>
        <v>-1.766175000000004</v>
      </c>
      <c r="E93" s="173">
        <f t="shared" si="33"/>
        <v>0.013391999999996074</v>
      </c>
      <c r="F93" s="174">
        <f t="shared" si="34"/>
        <v>-0.03342496214988653</v>
      </c>
      <c r="G93" s="174">
        <f t="shared" si="35"/>
        <v>0.00022733356066682734</v>
      </c>
      <c r="H93" s="178">
        <f t="shared" si="36"/>
        <v>0.1838130766752407</v>
      </c>
      <c r="I93" s="179">
        <f t="shared" si="37"/>
        <v>20.218748951425866</v>
      </c>
      <c r="J93" s="111">
        <f t="shared" si="38"/>
        <v>-5.912283048574146</v>
      </c>
      <c r="K93" s="179">
        <f t="shared" si="39"/>
        <v>26.131031999999998</v>
      </c>
      <c r="L93" s="174">
        <f t="shared" si="40"/>
        <v>-0.11575955097496901</v>
      </c>
      <c r="M93" s="180">
        <f t="shared" si="41"/>
        <v>0.4434819585833739</v>
      </c>
    </row>
    <row r="94" spans="1:13" ht="15">
      <c r="A94" s="171" t="s">
        <v>13</v>
      </c>
      <c r="B94" s="172">
        <f t="shared" si="30"/>
        <v>-0.019916977727057597</v>
      </c>
      <c r="C94" s="173">
        <f t="shared" si="31"/>
        <v>-3.735960000000034</v>
      </c>
      <c r="D94" s="173">
        <f t="shared" si="32"/>
        <v>-3.753072000000003</v>
      </c>
      <c r="E94" s="173">
        <f t="shared" si="33"/>
        <v>0.01711199999998314</v>
      </c>
      <c r="F94" s="174">
        <f t="shared" si="34"/>
        <v>-0.0334188630859097</v>
      </c>
      <c r="G94" s="174">
        <f t="shared" si="35"/>
        <v>0.00022733356066667</v>
      </c>
      <c r="H94" s="178">
        <f t="shared" si="36"/>
        <v>0.1132711792033723</v>
      </c>
      <c r="I94" s="179">
        <f t="shared" si="37"/>
        <v>20.82385196840397</v>
      </c>
      <c r="J94" s="111">
        <f t="shared" si="38"/>
        <v>-12.565800031596012</v>
      </c>
      <c r="K94" s="179">
        <f t="shared" si="39"/>
        <v>33.389652</v>
      </c>
      <c r="L94" s="174">
        <f t="shared" si="40"/>
        <v>-0.11575948969866026</v>
      </c>
      <c r="M94" s="180">
        <f t="shared" si="41"/>
        <v>0.44348195858337397</v>
      </c>
    </row>
    <row r="95" spans="1:13" ht="15">
      <c r="A95" s="171" t="s">
        <v>14</v>
      </c>
      <c r="B95" s="172">
        <f t="shared" si="30"/>
        <v>-0.02175988157034439</v>
      </c>
      <c r="C95" s="173">
        <f t="shared" si="31"/>
        <v>-5.352296000000024</v>
      </c>
      <c r="D95" s="173">
        <f t="shared" si="32"/>
        <v>-5.3716400000000135</v>
      </c>
      <c r="E95" s="173">
        <f t="shared" si="33"/>
        <v>0.019344000000003803</v>
      </c>
      <c r="F95" s="174">
        <f t="shared" si="34"/>
        <v>-0.03338910989557443</v>
      </c>
      <c r="G95" s="174">
        <f t="shared" si="35"/>
        <v>0.00022733356066693868</v>
      </c>
      <c r="H95" s="178">
        <f t="shared" si="36"/>
        <v>0.08205207060828679</v>
      </c>
      <c r="I95" s="179">
        <f t="shared" si="37"/>
        <v>19.743248449118028</v>
      </c>
      <c r="J95" s="111">
        <f t="shared" si="38"/>
        <v>-18.001575550881995</v>
      </c>
      <c r="K95" s="179">
        <f t="shared" si="39"/>
        <v>37.744823999999994</v>
      </c>
      <c r="L95" s="174">
        <f t="shared" si="40"/>
        <v>-0.115759535698801</v>
      </c>
      <c r="M95" s="180">
        <f t="shared" si="41"/>
        <v>0.44348195858337386</v>
      </c>
    </row>
    <row r="96" spans="1:13" ht="15">
      <c r="A96" s="171" t="s">
        <v>15</v>
      </c>
      <c r="B96" s="172">
        <f t="shared" si="30"/>
        <v>-0.022755336405832362</v>
      </c>
      <c r="C96" s="173">
        <f t="shared" si="31"/>
        <v>-6.81133200000005</v>
      </c>
      <c r="D96" s="173">
        <f t="shared" si="32"/>
        <v>-6.832908000000032</v>
      </c>
      <c r="E96" s="173">
        <f t="shared" si="33"/>
        <v>0.021575999999996043</v>
      </c>
      <c r="F96" s="174">
        <f t="shared" si="34"/>
        <v>-0.03342582917522763</v>
      </c>
      <c r="G96" s="174">
        <f t="shared" si="35"/>
        <v>0.0002273335606668523</v>
      </c>
      <c r="H96" s="178">
        <f t="shared" si="36"/>
        <v>0.06573075393550391</v>
      </c>
      <c r="I96" s="179">
        <f t="shared" si="37"/>
        <v>19.227406594172407</v>
      </c>
      <c r="J96" s="111">
        <f t="shared" si="38"/>
        <v>-22.872589405827597</v>
      </c>
      <c r="K96" s="179">
        <f t="shared" si="39"/>
        <v>42.09999599999999</v>
      </c>
      <c r="L96" s="174">
        <f t="shared" si="40"/>
        <v>-0.11575953253984628</v>
      </c>
      <c r="M96" s="180">
        <f t="shared" si="41"/>
        <v>0.44348195858337386</v>
      </c>
    </row>
    <row r="97" spans="1:13" ht="15">
      <c r="A97" s="171" t="s">
        <v>16</v>
      </c>
      <c r="B97" s="172">
        <f t="shared" si="30"/>
        <v>-0.024609350747075587</v>
      </c>
      <c r="C97" s="173">
        <f t="shared" si="31"/>
        <v>-9.855237000000045</v>
      </c>
      <c r="D97" s="173">
        <f t="shared" si="32"/>
        <v>-9.87904500000002</v>
      </c>
      <c r="E97" s="173">
        <f t="shared" si="33"/>
        <v>0.023807999999988283</v>
      </c>
      <c r="F97" s="174">
        <f t="shared" si="34"/>
        <v>-0.03340449381213234</v>
      </c>
      <c r="G97" s="174">
        <f t="shared" si="35"/>
        <v>0.0002273335606667821</v>
      </c>
      <c r="H97" s="178">
        <f t="shared" si="36"/>
        <v>0.03421308028350013</v>
      </c>
      <c r="I97" s="179">
        <f t="shared" si="37"/>
        <v>13.364037354996015</v>
      </c>
      <c r="J97" s="111">
        <f t="shared" si="38"/>
        <v>-33.091130645004</v>
      </c>
      <c r="K97" s="179">
        <f t="shared" si="39"/>
        <v>46.455168</v>
      </c>
      <c r="L97" s="174">
        <f t="shared" si="40"/>
        <v>-0.11575953296946064</v>
      </c>
      <c r="M97" s="180">
        <f t="shared" si="41"/>
        <v>0.44348195858337397</v>
      </c>
    </row>
    <row r="98" spans="1:13" ht="15.75" thickBot="1">
      <c r="A98" s="171" t="s">
        <v>17</v>
      </c>
      <c r="B98" s="175">
        <f t="shared" si="30"/>
        <v>-0.02493260269557606</v>
      </c>
      <c r="C98" s="176">
        <f t="shared" si="31"/>
        <v>-11.350152000000094</v>
      </c>
      <c r="D98" s="176">
        <f t="shared" si="32"/>
        <v>-11.37619200000006</v>
      </c>
      <c r="E98" s="176">
        <f t="shared" si="33"/>
        <v>0.026039999999994734</v>
      </c>
      <c r="F98" s="177">
        <f t="shared" si="34"/>
        <v>-0.0333918189076224</v>
      </c>
      <c r="G98" s="177">
        <f t="shared" si="35"/>
        <v>0.00022733356066684805</v>
      </c>
      <c r="H98" s="181">
        <f t="shared" si="36"/>
        <v>0.02858718239393017</v>
      </c>
      <c r="I98" s="182">
        <f t="shared" si="37"/>
        <v>12.689369656955193</v>
      </c>
      <c r="J98" s="183">
        <f t="shared" si="38"/>
        <v>-38.1209703430448</v>
      </c>
      <c r="K98" s="182">
        <f t="shared" si="39"/>
        <v>50.81034000000001</v>
      </c>
      <c r="L98" s="184">
        <f t="shared" si="40"/>
        <v>-0.11575950031844835</v>
      </c>
      <c r="M98" s="185">
        <f t="shared" si="41"/>
        <v>0.4434819585833741</v>
      </c>
    </row>
    <row r="99" ht="13.5" thickTop="1"/>
  </sheetData>
  <sheetProtection/>
  <mergeCells count="10">
    <mergeCell ref="B85:G85"/>
    <mergeCell ref="H85:M85"/>
    <mergeCell ref="A66:T66"/>
    <mergeCell ref="A1:E1"/>
    <mergeCell ref="A2:F2"/>
    <mergeCell ref="A24:F24"/>
    <mergeCell ref="A45:F45"/>
    <mergeCell ref="B68:H68"/>
    <mergeCell ref="I68:N68"/>
    <mergeCell ref="O68:T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GG534"/>
  <sheetViews>
    <sheetView zoomScale="80" zoomScaleNormal="80" zoomScalePageLayoutView="0" workbookViewId="0" topLeftCell="A1">
      <selection activeCell="R267" sqref="R267"/>
    </sheetView>
  </sheetViews>
  <sheetFormatPr defaultColWidth="9.140625" defaultRowHeight="12.75"/>
  <cols>
    <col min="1" max="1" width="13.140625" style="43" customWidth="1"/>
    <col min="2" max="2" width="85.421875" style="43" customWidth="1"/>
    <col min="3" max="3" width="14.57421875" style="43" customWidth="1"/>
    <col min="4" max="5" width="15.7109375" style="42" customWidth="1"/>
    <col min="6" max="6" width="15.8515625" style="42" customWidth="1"/>
    <col min="7" max="7" width="14.57421875" style="42" customWidth="1"/>
    <col min="8" max="8" width="16.8515625" style="42" customWidth="1"/>
    <col min="9" max="10" width="18.8515625" style="43" customWidth="1"/>
    <col min="11" max="12" width="18.7109375" style="43" customWidth="1"/>
    <col min="13" max="14" width="18.8515625" style="43" customWidth="1"/>
    <col min="15" max="16" width="18.7109375" style="43" customWidth="1"/>
    <col min="17" max="20" width="18.8515625" style="43" customWidth="1"/>
    <col min="21" max="21" width="17.7109375" style="43" customWidth="1"/>
    <col min="22" max="16384" width="9.140625" style="43" customWidth="1"/>
  </cols>
  <sheetData>
    <row r="1" spans="1:10" ht="12.75">
      <c r="A1" s="271" t="s">
        <v>76</v>
      </c>
      <c r="B1" s="272"/>
      <c r="C1" s="272"/>
      <c r="D1" s="272"/>
      <c r="E1" s="41"/>
      <c r="F1" s="41"/>
      <c r="G1" s="41"/>
      <c r="H1" s="41"/>
      <c r="I1" s="41"/>
      <c r="J1" s="41"/>
    </row>
    <row r="3" spans="1:11" ht="12.75">
      <c r="A3" s="274" t="s">
        <v>23</v>
      </c>
      <c r="B3" s="275"/>
      <c r="C3" s="275"/>
      <c r="D3" s="275"/>
      <c r="E3" s="44"/>
      <c r="F3" s="44"/>
      <c r="G3" s="44"/>
      <c r="H3" s="44"/>
      <c r="K3" s="54"/>
    </row>
    <row r="4" spans="1:8" ht="15" customHeight="1">
      <c r="A4" s="286" t="s">
        <v>20</v>
      </c>
      <c r="B4" s="287"/>
      <c r="C4" s="287"/>
      <c r="D4" s="287"/>
      <c r="E4" s="287"/>
      <c r="F4" s="287"/>
      <c r="G4" s="73"/>
      <c r="H4" s="73"/>
    </row>
    <row r="5" spans="1:21" ht="39" customHeight="1" thickBot="1">
      <c r="A5" s="55" t="s">
        <v>21</v>
      </c>
      <c r="B5" s="55" t="s">
        <v>22</v>
      </c>
      <c r="C5" s="55" t="s">
        <v>2</v>
      </c>
      <c r="D5" s="56" t="s">
        <v>74</v>
      </c>
      <c r="E5" s="56" t="s">
        <v>80</v>
      </c>
      <c r="F5" s="56" t="s">
        <v>86</v>
      </c>
      <c r="G5" s="77"/>
      <c r="H5" s="77"/>
      <c r="K5" s="288" t="s">
        <v>64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</row>
    <row r="6" spans="1:21" ht="26.25" thickBot="1">
      <c r="A6" s="7">
        <v>1</v>
      </c>
      <c r="B6" s="15" t="s">
        <v>26</v>
      </c>
      <c r="C6" s="45">
        <v>0.67</v>
      </c>
      <c r="D6" s="46">
        <v>3.0098816501181</v>
      </c>
      <c r="E6" s="74">
        <v>3.4763576</v>
      </c>
      <c r="F6" s="74">
        <v>3.627365841</v>
      </c>
      <c r="G6" s="74"/>
      <c r="H6" s="74"/>
      <c r="I6" s="47"/>
      <c r="J6" s="47"/>
      <c r="K6" s="57" t="s">
        <v>61</v>
      </c>
      <c r="L6" s="58" t="s">
        <v>62</v>
      </c>
      <c r="M6" s="59" t="s">
        <v>60</v>
      </c>
      <c r="N6" s="105"/>
      <c r="O6" s="58" t="s">
        <v>126</v>
      </c>
      <c r="P6" s="58" t="s">
        <v>127</v>
      </c>
      <c r="Q6" s="58" t="s">
        <v>128</v>
      </c>
      <c r="R6" s="110"/>
      <c r="S6" s="103" t="s">
        <v>129</v>
      </c>
      <c r="T6" s="103" t="s">
        <v>130</v>
      </c>
      <c r="U6" s="103" t="s">
        <v>131</v>
      </c>
    </row>
    <row r="7" spans="1:21" ht="25.5">
      <c r="A7" s="7">
        <v>2</v>
      </c>
      <c r="B7" s="40" t="s">
        <v>27</v>
      </c>
      <c r="C7" s="45">
        <v>0.67</v>
      </c>
      <c r="D7" s="46">
        <v>3.0098816501181</v>
      </c>
      <c r="E7" s="74">
        <v>3.4763576</v>
      </c>
      <c r="F7" s="74">
        <v>3.627365841</v>
      </c>
      <c r="G7" s="74"/>
      <c r="H7" s="74"/>
      <c r="I7" s="47"/>
      <c r="J7" s="47"/>
      <c r="K7" s="60">
        <v>30</v>
      </c>
      <c r="L7" s="61">
        <v>40</v>
      </c>
      <c r="M7" s="62">
        <v>1200</v>
      </c>
      <c r="N7" s="106"/>
      <c r="O7" s="8">
        <v>0.0787532</v>
      </c>
      <c r="P7" s="8">
        <v>0.0545578</v>
      </c>
      <c r="Q7" s="8">
        <v>0.0545454</v>
      </c>
      <c r="R7" s="111"/>
      <c r="S7" s="43">
        <f>O7*M7</f>
        <v>94.50384</v>
      </c>
      <c r="T7" s="43">
        <f>P7*M7</f>
        <v>65.46936</v>
      </c>
      <c r="U7" s="43">
        <f>Q7*M7</f>
        <v>65.45448</v>
      </c>
    </row>
    <row r="8" spans="1:21" ht="12.75">
      <c r="A8" s="7">
        <v>3</v>
      </c>
      <c r="B8" s="16" t="s">
        <v>28</v>
      </c>
      <c r="C8" s="45">
        <v>0.37</v>
      </c>
      <c r="D8" s="49">
        <v>1.66217344857268</v>
      </c>
      <c r="E8" s="75">
        <v>1.9197795</v>
      </c>
      <c r="F8" s="75">
        <v>2.003172181</v>
      </c>
      <c r="G8" s="75"/>
      <c r="H8" s="75"/>
      <c r="I8" s="47"/>
      <c r="J8" s="47"/>
      <c r="K8" s="63">
        <v>40</v>
      </c>
      <c r="L8" s="64">
        <v>40</v>
      </c>
      <c r="M8" s="65">
        <v>1600</v>
      </c>
      <c r="N8" s="107"/>
      <c r="O8" s="8">
        <v>0.0787532</v>
      </c>
      <c r="P8" s="8">
        <v>0.0545578</v>
      </c>
      <c r="Q8" s="8">
        <v>0.0545454</v>
      </c>
      <c r="R8" s="111"/>
      <c r="S8" s="43">
        <f aca="true" t="shared" si="0" ref="S8:S14">O8*M8</f>
        <v>126.00511999999999</v>
      </c>
      <c r="T8" s="43">
        <f aca="true" t="shared" si="1" ref="T8:T14">P8*M8</f>
        <v>87.29248</v>
      </c>
      <c r="U8" s="43">
        <f aca="true" t="shared" si="2" ref="U8:U14">Q8*M8</f>
        <v>87.27264</v>
      </c>
    </row>
    <row r="9" spans="1:21" ht="12.75">
      <c r="A9" s="7">
        <v>4</v>
      </c>
      <c r="B9" s="16" t="s">
        <v>29</v>
      </c>
      <c r="C9" s="45">
        <v>0.43</v>
      </c>
      <c r="D9" s="46">
        <v>1.93171508888177</v>
      </c>
      <c r="E9" s="74">
        <v>2.2310951</v>
      </c>
      <c r="F9" s="74">
        <v>2.328010913</v>
      </c>
      <c r="G9" s="74"/>
      <c r="H9" s="74"/>
      <c r="I9" s="47"/>
      <c r="J9" s="47"/>
      <c r="K9" s="63">
        <v>120</v>
      </c>
      <c r="L9" s="66">
        <v>26</v>
      </c>
      <c r="M9" s="67">
        <v>3120</v>
      </c>
      <c r="N9" s="108"/>
      <c r="O9" s="8">
        <v>0.0787532</v>
      </c>
      <c r="P9" s="8">
        <v>0.0545578</v>
      </c>
      <c r="Q9" s="8">
        <v>0.0545454</v>
      </c>
      <c r="R9" s="111"/>
      <c r="S9" s="43">
        <f t="shared" si="0"/>
        <v>245.709984</v>
      </c>
      <c r="T9" s="43">
        <f t="shared" si="1"/>
        <v>170.220336</v>
      </c>
      <c r="U9" s="43">
        <f t="shared" si="2"/>
        <v>170.181648</v>
      </c>
    </row>
    <row r="10" spans="1:21" ht="12.75">
      <c r="A10" s="50">
        <v>5</v>
      </c>
      <c r="B10" s="17" t="s">
        <v>30</v>
      </c>
      <c r="C10" s="51">
        <v>0.6</v>
      </c>
      <c r="D10" s="46">
        <v>2.69541640309084</v>
      </c>
      <c r="E10" s="74">
        <v>3.113156</v>
      </c>
      <c r="F10" s="74">
        <v>3.248387321</v>
      </c>
      <c r="G10" s="74"/>
      <c r="H10" s="74"/>
      <c r="I10" s="47"/>
      <c r="J10" s="47"/>
      <c r="K10" s="63">
        <v>360</v>
      </c>
      <c r="L10" s="66">
        <v>26</v>
      </c>
      <c r="M10" s="67">
        <v>9360</v>
      </c>
      <c r="N10" s="108"/>
      <c r="O10" s="8">
        <v>0.0787532</v>
      </c>
      <c r="P10" s="8">
        <v>0.0545578</v>
      </c>
      <c r="Q10" s="8">
        <v>0.0545454</v>
      </c>
      <c r="R10" s="111"/>
      <c r="S10" s="43">
        <f t="shared" si="0"/>
        <v>737.129952</v>
      </c>
      <c r="T10" s="43">
        <f t="shared" si="1"/>
        <v>510.661008</v>
      </c>
      <c r="U10" s="43">
        <f t="shared" si="2"/>
        <v>510.544944</v>
      </c>
    </row>
    <row r="11" spans="1:21" ht="12.75">
      <c r="A11" s="50">
        <v>6</v>
      </c>
      <c r="B11" s="17" t="s">
        <v>31</v>
      </c>
      <c r="C11" s="51">
        <v>0.51</v>
      </c>
      <c r="D11" s="46">
        <v>2.29110394262721</v>
      </c>
      <c r="E11" s="74">
        <v>2.6461826</v>
      </c>
      <c r="F11" s="74">
        <v>2.761129222</v>
      </c>
      <c r="G11" s="74"/>
      <c r="H11" s="74"/>
      <c r="I11" s="47"/>
      <c r="J11" s="47"/>
      <c r="K11" s="63">
        <v>1700</v>
      </c>
      <c r="L11" s="66">
        <v>26</v>
      </c>
      <c r="M11" s="67">
        <v>44200</v>
      </c>
      <c r="N11" s="108"/>
      <c r="O11" s="8">
        <v>0.0787532</v>
      </c>
      <c r="P11" s="8">
        <v>0.0545578</v>
      </c>
      <c r="Q11" s="8">
        <v>0.0545454</v>
      </c>
      <c r="R11" s="111"/>
      <c r="S11" s="43">
        <f t="shared" si="0"/>
        <v>3480.89144</v>
      </c>
      <c r="T11" s="43">
        <f t="shared" si="1"/>
        <v>2411.4547599999996</v>
      </c>
      <c r="U11" s="43">
        <f t="shared" si="2"/>
        <v>2410.90668</v>
      </c>
    </row>
    <row r="12" spans="1:21" ht="12.75">
      <c r="A12" s="50">
        <v>7</v>
      </c>
      <c r="B12" s="17" t="s">
        <v>32</v>
      </c>
      <c r="C12" s="51">
        <v>0.76</v>
      </c>
      <c r="D12" s="46">
        <v>3.41419411058173</v>
      </c>
      <c r="E12" s="74">
        <v>3.943331</v>
      </c>
      <c r="F12" s="74">
        <v>4.114623939</v>
      </c>
      <c r="G12" s="74"/>
      <c r="H12" s="74"/>
      <c r="I12" s="47"/>
      <c r="J12" s="47"/>
      <c r="K12" s="68">
        <v>3200</v>
      </c>
      <c r="L12" s="66">
        <v>26</v>
      </c>
      <c r="M12" s="67">
        <v>83200</v>
      </c>
      <c r="N12" s="108"/>
      <c r="O12" s="8">
        <v>0.0787532</v>
      </c>
      <c r="P12" s="8">
        <v>0.0545578</v>
      </c>
      <c r="Q12" s="8">
        <v>0.0545454</v>
      </c>
      <c r="R12" s="111"/>
      <c r="S12" s="43">
        <f t="shared" si="0"/>
        <v>6552.26624</v>
      </c>
      <c r="T12" s="43">
        <f t="shared" si="1"/>
        <v>4539.20896</v>
      </c>
      <c r="U12" s="43">
        <f t="shared" si="2"/>
        <v>4538.17728</v>
      </c>
    </row>
    <row r="13" spans="1:21" ht="12.75">
      <c r="A13" s="50">
        <v>8</v>
      </c>
      <c r="B13" s="17" t="s">
        <v>33</v>
      </c>
      <c r="C13" s="51">
        <v>0.76</v>
      </c>
      <c r="D13" s="46">
        <v>3.41419411058173</v>
      </c>
      <c r="E13" s="74">
        <v>3.943331</v>
      </c>
      <c r="F13" s="74">
        <v>4.114623939</v>
      </c>
      <c r="G13" s="74"/>
      <c r="H13" s="74"/>
      <c r="I13" s="47"/>
      <c r="J13" s="47"/>
      <c r="K13" s="63">
        <v>4500</v>
      </c>
      <c r="L13" s="66">
        <v>26</v>
      </c>
      <c r="M13" s="67">
        <v>117000</v>
      </c>
      <c r="N13" s="108"/>
      <c r="O13" s="8">
        <v>0.0787532</v>
      </c>
      <c r="P13" s="8">
        <v>0.0545578</v>
      </c>
      <c r="Q13" s="8">
        <v>0.0545454</v>
      </c>
      <c r="R13" s="111"/>
      <c r="S13" s="43">
        <f t="shared" si="0"/>
        <v>9214.124399999999</v>
      </c>
      <c r="T13" s="43">
        <f t="shared" si="1"/>
        <v>6383.2626</v>
      </c>
      <c r="U13" s="43">
        <f t="shared" si="2"/>
        <v>6381.8118</v>
      </c>
    </row>
    <row r="14" spans="1:21" ht="13.5" thickBot="1">
      <c r="A14" s="50">
        <v>9</v>
      </c>
      <c r="B14" s="17" t="s">
        <v>34</v>
      </c>
      <c r="C14" s="51">
        <v>0.47</v>
      </c>
      <c r="D14" s="46">
        <v>2.11140951575449</v>
      </c>
      <c r="E14" s="74">
        <v>2.4386389</v>
      </c>
      <c r="F14" s="74">
        <v>2.544570068</v>
      </c>
      <c r="G14" s="74"/>
      <c r="H14" s="74"/>
      <c r="I14" s="47"/>
      <c r="J14" s="47"/>
      <c r="K14" s="69">
        <v>18000</v>
      </c>
      <c r="L14" s="70">
        <v>26</v>
      </c>
      <c r="M14" s="71">
        <v>468000</v>
      </c>
      <c r="N14" s="109"/>
      <c r="O14" s="8">
        <v>0.0787532</v>
      </c>
      <c r="P14" s="8">
        <v>0.0545578</v>
      </c>
      <c r="Q14" s="8">
        <v>0.0545454</v>
      </c>
      <c r="R14" s="111"/>
      <c r="S14" s="43">
        <f t="shared" si="0"/>
        <v>36856.497599999995</v>
      </c>
      <c r="T14" s="43">
        <f t="shared" si="1"/>
        <v>25533.0504</v>
      </c>
      <c r="U14" s="43">
        <f t="shared" si="2"/>
        <v>25527.2472</v>
      </c>
    </row>
    <row r="15" spans="1:16" ht="12.75">
      <c r="A15" s="50">
        <v>10</v>
      </c>
      <c r="B15" s="17" t="s">
        <v>35</v>
      </c>
      <c r="C15" s="51">
        <v>0.44</v>
      </c>
      <c r="D15" s="46">
        <v>1.97663869559995</v>
      </c>
      <c r="E15" s="74">
        <v>2.2829811</v>
      </c>
      <c r="F15" s="74">
        <v>2.382150702</v>
      </c>
      <c r="G15" s="74"/>
      <c r="H15" s="74"/>
      <c r="I15" s="47"/>
      <c r="J15" s="47"/>
      <c r="P15" s="42"/>
    </row>
    <row r="16" spans="1:18" ht="12.75">
      <c r="A16" s="50">
        <v>11</v>
      </c>
      <c r="B16" s="17" t="s">
        <v>36</v>
      </c>
      <c r="C16" s="51">
        <v>0.51</v>
      </c>
      <c r="D16" s="46">
        <v>2.29110394262721</v>
      </c>
      <c r="E16" s="74">
        <v>2.6461826</v>
      </c>
      <c r="F16" s="74">
        <v>2.761129222</v>
      </c>
      <c r="G16" s="74"/>
      <c r="H16" s="74"/>
      <c r="I16" s="47"/>
      <c r="J16" s="47"/>
      <c r="K16" s="279"/>
      <c r="L16" s="279"/>
      <c r="M16" s="279"/>
      <c r="N16" s="279"/>
      <c r="O16" s="279"/>
      <c r="P16" s="279"/>
      <c r="Q16" s="279"/>
      <c r="R16" s="48"/>
    </row>
    <row r="17" spans="1:18" ht="12.75">
      <c r="A17" s="50">
        <v>12</v>
      </c>
      <c r="B17" s="17" t="s">
        <v>37</v>
      </c>
      <c r="C17" s="51">
        <v>1.2</v>
      </c>
      <c r="D17" s="46">
        <v>5.39083280618167</v>
      </c>
      <c r="E17" s="74">
        <v>6.226312</v>
      </c>
      <c r="F17" s="74">
        <v>6.496774641</v>
      </c>
      <c r="G17" s="74"/>
      <c r="H17" s="74"/>
      <c r="I17" s="47"/>
      <c r="J17" s="47"/>
      <c r="K17" s="279"/>
      <c r="L17" s="279"/>
      <c r="M17" s="279"/>
      <c r="N17" s="279"/>
      <c r="O17" s="279"/>
      <c r="P17" s="279"/>
      <c r="Q17" s="279"/>
      <c r="R17" s="48"/>
    </row>
    <row r="18" spans="1:10" ht="12.75">
      <c r="A18" s="50">
        <v>13</v>
      </c>
      <c r="B18" s="12" t="s">
        <v>38</v>
      </c>
      <c r="C18" s="51">
        <v>0.95</v>
      </c>
      <c r="D18" s="49">
        <v>4.26774263822716</v>
      </c>
      <c r="E18" s="75">
        <v>4.9291637</v>
      </c>
      <c r="F18" s="75">
        <v>6.496774641</v>
      </c>
      <c r="G18" s="75"/>
      <c r="H18" s="75"/>
      <c r="I18" s="47"/>
      <c r="J18" s="47"/>
    </row>
    <row r="19" spans="1:18" ht="25.5">
      <c r="A19" s="50">
        <v>14</v>
      </c>
      <c r="B19" s="40" t="s">
        <v>39</v>
      </c>
      <c r="C19" s="51">
        <v>0.84</v>
      </c>
      <c r="D19" s="49">
        <v>3.77358296432717</v>
      </c>
      <c r="E19" s="75">
        <v>4.3584184</v>
      </c>
      <c r="F19" s="75">
        <v>4.547742249</v>
      </c>
      <c r="G19" s="75"/>
      <c r="H19" s="75"/>
      <c r="I19" s="47"/>
      <c r="J19" s="47"/>
      <c r="K19" s="92"/>
      <c r="L19" s="92"/>
      <c r="M19" s="92"/>
      <c r="N19" s="92"/>
      <c r="O19" s="92"/>
      <c r="P19" s="92"/>
      <c r="Q19" s="92"/>
      <c r="R19" s="92"/>
    </row>
    <row r="20" spans="1:18" ht="12.75">
      <c r="A20" s="50">
        <v>15</v>
      </c>
      <c r="B20" s="12" t="s">
        <v>40</v>
      </c>
      <c r="C20" s="51">
        <v>1.07</v>
      </c>
      <c r="D20" s="49">
        <v>4.80682591884533</v>
      </c>
      <c r="E20" s="75">
        <v>5.5517949</v>
      </c>
      <c r="F20" s="75">
        <v>5.792957388</v>
      </c>
      <c r="G20" s="75"/>
      <c r="H20" s="75"/>
      <c r="I20" s="47"/>
      <c r="J20" s="47"/>
      <c r="K20" s="92"/>
      <c r="L20" s="92"/>
      <c r="M20" s="92"/>
      <c r="N20" s="92"/>
      <c r="O20" s="93"/>
      <c r="P20" s="92"/>
      <c r="Q20" s="92"/>
      <c r="R20" s="92"/>
    </row>
    <row r="21" spans="1:18" ht="25.5">
      <c r="A21" s="50">
        <v>16</v>
      </c>
      <c r="B21" s="40" t="s">
        <v>73</v>
      </c>
      <c r="C21" s="51">
        <v>1.07</v>
      </c>
      <c r="D21" s="49">
        <v>4.80682591884533</v>
      </c>
      <c r="E21" s="75">
        <v>5.5517949</v>
      </c>
      <c r="F21" s="75">
        <v>5.792957388</v>
      </c>
      <c r="G21" s="75"/>
      <c r="H21" s="75"/>
      <c r="I21" s="47"/>
      <c r="J21" s="47"/>
      <c r="K21" s="277"/>
      <c r="L21" s="277"/>
      <c r="M21" s="277"/>
      <c r="N21" s="277"/>
      <c r="O21" s="277"/>
      <c r="P21" s="277"/>
      <c r="Q21" s="277"/>
      <c r="R21" s="94"/>
    </row>
    <row r="22" spans="1:18" ht="12.75">
      <c r="A22" s="50">
        <v>17</v>
      </c>
      <c r="B22" s="12" t="s">
        <v>41</v>
      </c>
      <c r="C22" s="51">
        <v>0.86</v>
      </c>
      <c r="D22" s="49">
        <v>3.86343017776353</v>
      </c>
      <c r="E22" s="75">
        <v>4.4621903</v>
      </c>
      <c r="F22" s="75">
        <v>4.656021826</v>
      </c>
      <c r="G22" s="75"/>
      <c r="H22" s="75"/>
      <c r="I22" s="47"/>
      <c r="J22" s="47"/>
      <c r="K22" s="95"/>
      <c r="L22" s="95"/>
      <c r="M22" s="95"/>
      <c r="N22" s="95"/>
      <c r="O22" s="95"/>
      <c r="P22" s="95"/>
      <c r="Q22" s="95"/>
      <c r="R22" s="95"/>
    </row>
    <row r="23" spans="1:18" ht="12.75">
      <c r="A23" s="50">
        <v>18</v>
      </c>
      <c r="B23" s="12" t="s">
        <v>75</v>
      </c>
      <c r="C23" s="51">
        <v>1.07</v>
      </c>
      <c r="D23" s="49">
        <v>4.80682591884533</v>
      </c>
      <c r="E23" s="75">
        <v>5.5517949</v>
      </c>
      <c r="F23" s="75">
        <v>5.792957388</v>
      </c>
      <c r="G23" s="75"/>
      <c r="H23" s="75"/>
      <c r="I23" s="47"/>
      <c r="J23" s="47"/>
      <c r="K23" s="96"/>
      <c r="L23" s="97"/>
      <c r="M23" s="97"/>
      <c r="N23" s="97"/>
      <c r="O23" s="98"/>
      <c r="P23" s="99"/>
      <c r="Q23" s="98"/>
      <c r="R23" s="98"/>
    </row>
    <row r="24" spans="1:18" ht="25.5">
      <c r="A24" s="50">
        <v>19</v>
      </c>
      <c r="B24" s="40" t="s">
        <v>42</v>
      </c>
      <c r="C24" s="51">
        <v>0.83</v>
      </c>
      <c r="D24" s="49">
        <v>3.72865935760899</v>
      </c>
      <c r="E24" s="75">
        <v>4.3065325</v>
      </c>
      <c r="F24" s="75">
        <v>4.49360246</v>
      </c>
      <c r="G24" s="75"/>
      <c r="H24" s="75"/>
      <c r="I24" s="47"/>
      <c r="J24" s="47"/>
      <c r="K24" s="96"/>
      <c r="L24" s="97"/>
      <c r="M24" s="97"/>
      <c r="N24" s="97"/>
      <c r="O24" s="98"/>
      <c r="P24" s="99"/>
      <c r="Q24" s="98"/>
      <c r="R24" s="98"/>
    </row>
    <row r="25" spans="1:18" ht="12.75">
      <c r="A25" s="50">
        <v>20</v>
      </c>
      <c r="B25" s="12" t="s">
        <v>43</v>
      </c>
      <c r="C25" s="51">
        <v>1.29</v>
      </c>
      <c r="D25" s="49">
        <v>5.7951452666453</v>
      </c>
      <c r="E25" s="75">
        <v>6.6932854</v>
      </c>
      <c r="F25" s="75">
        <v>6.984032739</v>
      </c>
      <c r="G25" s="75"/>
      <c r="H25" s="75"/>
      <c r="I25" s="47"/>
      <c r="J25" s="47"/>
      <c r="K25" s="96"/>
      <c r="L25" s="97"/>
      <c r="M25" s="97"/>
      <c r="N25" s="97"/>
      <c r="O25" s="98"/>
      <c r="P25" s="99"/>
      <c r="Q25" s="98"/>
      <c r="R25" s="98"/>
    </row>
    <row r="26" spans="1:18" ht="12.75">
      <c r="A26" s="50">
        <v>21</v>
      </c>
      <c r="B26" s="12" t="s">
        <v>44</v>
      </c>
      <c r="C26" s="51">
        <v>1.8</v>
      </c>
      <c r="D26" s="49">
        <v>8.08624920927251</v>
      </c>
      <c r="E26" s="75">
        <v>9.3394681</v>
      </c>
      <c r="F26" s="75">
        <v>9.745161962</v>
      </c>
      <c r="G26" s="75"/>
      <c r="H26" s="75"/>
      <c r="I26" s="47"/>
      <c r="J26" s="47"/>
      <c r="K26" s="96"/>
      <c r="L26" s="97"/>
      <c r="M26" s="100"/>
      <c r="N26" s="100"/>
      <c r="O26" s="98"/>
      <c r="P26" s="99"/>
      <c r="Q26" s="101"/>
      <c r="R26" s="101"/>
    </row>
    <row r="27" spans="1:18" ht="12.75">
      <c r="A27" s="50">
        <v>22</v>
      </c>
      <c r="B27" s="12" t="s">
        <v>45</v>
      </c>
      <c r="C27" s="51">
        <v>1.09</v>
      </c>
      <c r="D27" s="49">
        <v>4.89667313228169</v>
      </c>
      <c r="E27" s="75">
        <v>5.6556</v>
      </c>
      <c r="F27" s="75">
        <v>5.901236909</v>
      </c>
      <c r="G27" s="75"/>
      <c r="H27" s="75"/>
      <c r="I27" s="47"/>
      <c r="J27" s="47"/>
      <c r="K27" s="92"/>
      <c r="L27" s="92"/>
      <c r="M27" s="92"/>
      <c r="N27" s="92"/>
      <c r="O27" s="92"/>
      <c r="P27" s="92"/>
      <c r="Q27" s="92"/>
      <c r="R27" s="92"/>
    </row>
    <row r="28" spans="1:18" ht="12.75">
      <c r="A28" s="50">
        <v>23</v>
      </c>
      <c r="B28" s="17" t="s">
        <v>46</v>
      </c>
      <c r="C28" s="52">
        <v>0.62</v>
      </c>
      <c r="D28" s="53">
        <v>2.7852636165272</v>
      </c>
      <c r="E28" s="76">
        <v>3.2169279</v>
      </c>
      <c r="F28" s="76">
        <v>3.356666898</v>
      </c>
      <c r="G28" s="76"/>
      <c r="H28" s="76"/>
      <c r="I28" s="47"/>
      <c r="J28" s="47"/>
      <c r="K28" s="92"/>
      <c r="L28" s="92"/>
      <c r="M28" s="92"/>
      <c r="N28" s="92"/>
      <c r="O28" s="92"/>
      <c r="P28" s="92"/>
      <c r="Q28" s="92"/>
      <c r="R28" s="92"/>
    </row>
    <row r="29" spans="1:18" ht="12.75">
      <c r="A29" s="50">
        <v>24</v>
      </c>
      <c r="B29" s="12" t="s">
        <v>47</v>
      </c>
      <c r="C29" s="51">
        <v>0.38</v>
      </c>
      <c r="D29" s="49">
        <v>1.70709705529086</v>
      </c>
      <c r="E29" s="75">
        <v>1.9716655</v>
      </c>
      <c r="F29" s="75">
        <v>2.05731197</v>
      </c>
      <c r="G29" s="75"/>
      <c r="H29" s="75"/>
      <c r="I29" s="47"/>
      <c r="J29" s="47"/>
      <c r="K29" s="92"/>
      <c r="L29" s="92"/>
      <c r="M29" s="92"/>
      <c r="N29" s="92"/>
      <c r="O29" s="93"/>
      <c r="P29" s="92"/>
      <c r="Q29" s="92"/>
      <c r="R29" s="92"/>
    </row>
    <row r="30" spans="1:18" ht="12.75">
      <c r="A30" s="50">
        <v>25</v>
      </c>
      <c r="B30" s="12" t="s">
        <v>48</v>
      </c>
      <c r="C30" s="51">
        <v>0.55</v>
      </c>
      <c r="D30" s="49">
        <v>2.47079836949993</v>
      </c>
      <c r="E30" s="75">
        <v>2.8537263</v>
      </c>
      <c r="F30" s="75">
        <v>2.977688377</v>
      </c>
      <c r="G30" s="75"/>
      <c r="H30" s="75"/>
      <c r="I30" s="47"/>
      <c r="J30" s="47"/>
      <c r="K30" s="270"/>
      <c r="L30" s="270"/>
      <c r="M30" s="270"/>
      <c r="N30" s="270"/>
      <c r="O30" s="270"/>
      <c r="P30" s="270"/>
      <c r="Q30" s="270"/>
      <c r="R30" s="102"/>
    </row>
    <row r="31" spans="1:18" ht="12.75">
      <c r="A31" s="50">
        <v>26</v>
      </c>
      <c r="B31" s="12" t="s">
        <v>49</v>
      </c>
      <c r="C31" s="51">
        <v>0.55</v>
      </c>
      <c r="D31" s="49">
        <v>2.47079836949993</v>
      </c>
      <c r="E31" s="75">
        <v>2.8537263</v>
      </c>
      <c r="F31" s="75">
        <v>2.977688377</v>
      </c>
      <c r="G31" s="75"/>
      <c r="H31" s="75"/>
      <c r="I31" s="47"/>
      <c r="J31" s="47"/>
      <c r="K31" s="270"/>
      <c r="L31" s="270"/>
      <c r="M31" s="270"/>
      <c r="N31" s="270"/>
      <c r="O31" s="270"/>
      <c r="P31" s="270"/>
      <c r="Q31" s="270"/>
      <c r="R31" s="102"/>
    </row>
    <row r="32" spans="1:18" ht="12.75">
      <c r="A32" s="50">
        <v>27</v>
      </c>
      <c r="B32" s="17" t="s">
        <v>50</v>
      </c>
      <c r="C32" s="51">
        <v>0.55</v>
      </c>
      <c r="D32" s="49">
        <v>2.47079836949993</v>
      </c>
      <c r="E32" s="75">
        <v>2.8537263</v>
      </c>
      <c r="F32" s="75">
        <v>2.977688377</v>
      </c>
      <c r="G32" s="75"/>
      <c r="H32" s="75"/>
      <c r="I32" s="47"/>
      <c r="J32" s="47"/>
      <c r="K32" s="92"/>
      <c r="L32" s="92"/>
      <c r="M32" s="92"/>
      <c r="N32" s="92"/>
      <c r="O32" s="92"/>
      <c r="P32" s="92"/>
      <c r="Q32" s="92"/>
      <c r="R32" s="92"/>
    </row>
    <row r="33" spans="1:18" ht="12.75">
      <c r="A33" s="50">
        <v>28</v>
      </c>
      <c r="B33" s="17" t="s">
        <v>51</v>
      </c>
      <c r="C33" s="51">
        <v>2.02</v>
      </c>
      <c r="D33" s="49">
        <v>9.07456855707248</v>
      </c>
      <c r="E33" s="75">
        <v>10.4809586</v>
      </c>
      <c r="F33" s="75">
        <v>10.93623731</v>
      </c>
      <c r="G33" s="75"/>
      <c r="H33" s="75"/>
      <c r="I33" s="47"/>
      <c r="J33" s="47"/>
      <c r="K33" s="92"/>
      <c r="L33" s="92"/>
      <c r="M33" s="92"/>
      <c r="N33" s="92"/>
      <c r="O33" s="92"/>
      <c r="P33" s="92"/>
      <c r="Q33" s="92"/>
      <c r="R33" s="92"/>
    </row>
    <row r="34" spans="1:18" ht="23.25" customHeight="1">
      <c r="A34" s="50">
        <v>29</v>
      </c>
      <c r="B34" s="17" t="s">
        <v>52</v>
      </c>
      <c r="C34" s="51">
        <v>2.02</v>
      </c>
      <c r="D34" s="49">
        <v>9.07456855707248</v>
      </c>
      <c r="E34" s="75">
        <v>10.4809586</v>
      </c>
      <c r="F34" s="75">
        <v>10.93623731</v>
      </c>
      <c r="G34" s="75"/>
      <c r="H34" s="75"/>
      <c r="I34" s="47"/>
      <c r="J34" s="47"/>
      <c r="K34" s="276"/>
      <c r="L34" s="276"/>
      <c r="M34" s="92"/>
      <c r="N34" s="92"/>
      <c r="O34" s="92"/>
      <c r="P34" s="92"/>
      <c r="Q34" s="92"/>
      <c r="R34" s="92"/>
    </row>
    <row r="35" spans="1:18" ht="12.75">
      <c r="A35" s="50">
        <v>30</v>
      </c>
      <c r="B35" s="17" t="s">
        <v>53</v>
      </c>
      <c r="C35" s="51">
        <v>2.02</v>
      </c>
      <c r="D35" s="49">
        <v>9.07456855707248</v>
      </c>
      <c r="E35" s="75">
        <v>10.4809586</v>
      </c>
      <c r="F35" s="75">
        <v>10.93623731</v>
      </c>
      <c r="G35" s="75"/>
      <c r="H35" s="75"/>
      <c r="I35" s="47"/>
      <c r="J35" s="47"/>
      <c r="K35" s="276"/>
      <c r="L35" s="276"/>
      <c r="M35" s="92"/>
      <c r="N35" s="92"/>
      <c r="O35" s="92"/>
      <c r="P35" s="92"/>
      <c r="Q35" s="92"/>
      <c r="R35" s="92"/>
    </row>
    <row r="36" spans="1:18" ht="12.75">
      <c r="A36" s="50">
        <v>31</v>
      </c>
      <c r="B36" s="17" t="s">
        <v>54</v>
      </c>
      <c r="C36" s="51">
        <v>2.02</v>
      </c>
      <c r="D36" s="49">
        <v>9.07456855707248</v>
      </c>
      <c r="E36" s="75">
        <v>10.4809586</v>
      </c>
      <c r="F36" s="75">
        <v>10.93623731</v>
      </c>
      <c r="G36" s="75"/>
      <c r="H36" s="75"/>
      <c r="I36" s="47"/>
      <c r="J36" s="47"/>
      <c r="K36" s="276"/>
      <c r="L36" s="278"/>
      <c r="M36" s="92"/>
      <c r="N36" s="92"/>
      <c r="O36" s="92"/>
      <c r="P36" s="92"/>
      <c r="Q36" s="92"/>
      <c r="R36" s="92"/>
    </row>
    <row r="37" spans="1:18" ht="12.75">
      <c r="A37" s="50">
        <v>32</v>
      </c>
      <c r="B37" s="17" t="s">
        <v>55</v>
      </c>
      <c r="C37" s="51">
        <v>5.43</v>
      </c>
      <c r="D37" s="49">
        <v>24.3935184479721</v>
      </c>
      <c r="E37" s="75">
        <v>28.1740062</v>
      </c>
      <c r="F37" s="75">
        <v>29.39790525</v>
      </c>
      <c r="G37" s="75"/>
      <c r="H37" s="75"/>
      <c r="I37" s="47"/>
      <c r="J37" s="47"/>
      <c r="K37" s="273"/>
      <c r="L37" s="273"/>
      <c r="M37" s="92"/>
      <c r="N37" s="92"/>
      <c r="O37" s="92"/>
      <c r="P37" s="92"/>
      <c r="Q37" s="92"/>
      <c r="R37" s="92"/>
    </row>
    <row r="38" spans="1:10" ht="12.75">
      <c r="A38" s="50">
        <v>33</v>
      </c>
      <c r="B38" s="17" t="s">
        <v>56</v>
      </c>
      <c r="C38" s="51">
        <v>2.76</v>
      </c>
      <c r="D38" s="49">
        <v>12.3989154542178</v>
      </c>
      <c r="E38" s="75">
        <v>14.3205177</v>
      </c>
      <c r="F38" s="75">
        <v>14.94258167</v>
      </c>
      <c r="G38" s="75"/>
      <c r="H38" s="75"/>
      <c r="I38" s="47"/>
      <c r="J38" s="47"/>
    </row>
    <row r="39" spans="1:10" ht="12.75">
      <c r="A39" s="50">
        <v>34</v>
      </c>
      <c r="B39" s="17" t="s">
        <v>57</v>
      </c>
      <c r="C39" s="51">
        <v>2.74</v>
      </c>
      <c r="D39" s="49">
        <v>12.3090682407815</v>
      </c>
      <c r="E39" s="75">
        <v>14.2167458</v>
      </c>
      <c r="F39" s="75">
        <v>14.8343021</v>
      </c>
      <c r="G39" s="75"/>
      <c r="H39" s="75"/>
      <c r="I39" s="47"/>
      <c r="J39" s="47"/>
    </row>
    <row r="40" spans="1:10" ht="12.75">
      <c r="A40" s="50">
        <v>35</v>
      </c>
      <c r="B40" s="17" t="s">
        <v>58</v>
      </c>
      <c r="C40" s="51">
        <v>2.74</v>
      </c>
      <c r="D40" s="49">
        <v>12.3090682407815</v>
      </c>
      <c r="E40" s="75">
        <v>14.2167458</v>
      </c>
      <c r="F40" s="75">
        <v>14.8343021</v>
      </c>
      <c r="G40" s="75"/>
      <c r="H40" s="75"/>
      <c r="I40" s="47"/>
      <c r="J40" s="47"/>
    </row>
    <row r="41" spans="1:10" ht="12.75">
      <c r="A41" s="50">
        <v>36</v>
      </c>
      <c r="B41" s="12" t="s">
        <v>59</v>
      </c>
      <c r="C41" s="51">
        <v>1.04</v>
      </c>
      <c r="D41" s="49">
        <v>4.67205509869078</v>
      </c>
      <c r="E41" s="75">
        <v>5.3961371</v>
      </c>
      <c r="F41" s="75">
        <v>5.630538022</v>
      </c>
      <c r="G41" s="75"/>
      <c r="H41" s="75"/>
      <c r="I41" s="47"/>
      <c r="J41" s="47"/>
    </row>
    <row r="42" ht="5.25" customHeight="1"/>
    <row r="43" spans="1:8" ht="12.75">
      <c r="A43" s="50">
        <v>37</v>
      </c>
      <c r="B43" s="12" t="s">
        <v>24</v>
      </c>
      <c r="C43" s="51">
        <v>0</v>
      </c>
      <c r="D43" s="49">
        <v>0</v>
      </c>
      <c r="E43" s="75">
        <v>0</v>
      </c>
      <c r="F43" s="75">
        <v>0</v>
      </c>
      <c r="G43" s="75"/>
      <c r="H43" s="75"/>
    </row>
    <row r="47" spans="7:8" ht="13.5" thickBot="1">
      <c r="G47" s="104"/>
      <c r="H47" s="104"/>
    </row>
    <row r="48" spans="1:189" ht="27" thickBot="1" thickTop="1">
      <c r="A48" s="113" t="s">
        <v>21</v>
      </c>
      <c r="B48" s="113" t="s">
        <v>22</v>
      </c>
      <c r="C48" s="113" t="s">
        <v>2</v>
      </c>
      <c r="D48" s="114" t="s">
        <v>74</v>
      </c>
      <c r="E48" s="114" t="s">
        <v>80</v>
      </c>
      <c r="F48" s="114" t="s">
        <v>86</v>
      </c>
      <c r="G48" s="114" t="s">
        <v>82</v>
      </c>
      <c r="H48" s="144" t="s">
        <v>132</v>
      </c>
      <c r="I48" s="224" t="s">
        <v>133</v>
      </c>
      <c r="J48" s="225" t="s">
        <v>136</v>
      </c>
      <c r="K48" s="225" t="s">
        <v>129</v>
      </c>
      <c r="L48" s="226" t="s">
        <v>117</v>
      </c>
      <c r="M48" s="232" t="s">
        <v>134</v>
      </c>
      <c r="N48" s="233" t="s">
        <v>137</v>
      </c>
      <c r="O48" s="233" t="s">
        <v>130</v>
      </c>
      <c r="P48" s="234" t="s">
        <v>111</v>
      </c>
      <c r="Q48" s="235" t="s">
        <v>135</v>
      </c>
      <c r="R48" s="236" t="s">
        <v>138</v>
      </c>
      <c r="S48" s="236" t="s">
        <v>131</v>
      </c>
      <c r="T48" s="237" t="s">
        <v>107</v>
      </c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</row>
    <row r="49" spans="1:189" s="116" customFormat="1" ht="13.5" thickTop="1">
      <c r="A49" s="292">
        <v>1</v>
      </c>
      <c r="B49" s="289" t="s">
        <v>26</v>
      </c>
      <c r="C49" s="295">
        <v>0.67</v>
      </c>
      <c r="D49" s="280">
        <v>3.0098816501181</v>
      </c>
      <c r="E49" s="283">
        <v>3.4763576</v>
      </c>
      <c r="F49" s="298">
        <v>3.627365841</v>
      </c>
      <c r="G49" s="331">
        <v>100</v>
      </c>
      <c r="H49" s="145">
        <v>1200</v>
      </c>
      <c r="I49" s="334">
        <f>G49*D49</f>
        <v>300.98816501181</v>
      </c>
      <c r="J49" s="244">
        <v>0.0787532</v>
      </c>
      <c r="K49" s="245">
        <f>J49*H49</f>
        <v>94.50384</v>
      </c>
      <c r="L49" s="246">
        <f>I49+K49</f>
        <v>395.49200501180997</v>
      </c>
      <c r="M49" s="337">
        <f>G49*E49</f>
        <v>347.63576</v>
      </c>
      <c r="N49" s="123">
        <v>0.0545578</v>
      </c>
      <c r="O49" s="124">
        <f>N49*H49</f>
        <v>65.46936</v>
      </c>
      <c r="P49" s="124">
        <f>M49+O49</f>
        <v>413.10512</v>
      </c>
      <c r="Q49" s="340">
        <f>G49*F49</f>
        <v>362.7365841</v>
      </c>
      <c r="R49" s="251">
        <v>0.0545454</v>
      </c>
      <c r="S49" s="252">
        <f>R49*H49</f>
        <v>65.45448</v>
      </c>
      <c r="T49" s="253">
        <f>Q49+S49</f>
        <v>428.1910641</v>
      </c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</row>
    <row r="50" spans="1:20" s="115" customFormat="1" ht="12.75">
      <c r="A50" s="293"/>
      <c r="B50" s="290"/>
      <c r="C50" s="296"/>
      <c r="D50" s="281"/>
      <c r="E50" s="284"/>
      <c r="F50" s="299"/>
      <c r="G50" s="332"/>
      <c r="H50" s="146">
        <v>1600</v>
      </c>
      <c r="I50" s="335"/>
      <c r="J50" s="125">
        <v>0.0787532</v>
      </c>
      <c r="K50" s="126">
        <f aca="true" t="shared" si="3" ref="K50:K113">J50*H50</f>
        <v>126.00511999999999</v>
      </c>
      <c r="L50" s="227">
        <f>I49+K50</f>
        <v>426.99328501181</v>
      </c>
      <c r="M50" s="338"/>
      <c r="N50" s="125">
        <v>0.0545578</v>
      </c>
      <c r="O50" s="126">
        <f aca="true" t="shared" si="4" ref="O50:O113">N50*H50</f>
        <v>87.29248</v>
      </c>
      <c r="P50" s="126">
        <f>M49+O50</f>
        <v>434.92824</v>
      </c>
      <c r="Q50" s="341"/>
      <c r="R50" s="125">
        <v>0.0545454</v>
      </c>
      <c r="S50" s="127">
        <f aca="true" t="shared" si="5" ref="S50:S113">R50*H50</f>
        <v>87.27264</v>
      </c>
      <c r="T50" s="238">
        <f>Q49+S50</f>
        <v>450.0092241</v>
      </c>
    </row>
    <row r="51" spans="1:20" s="115" customFormat="1" ht="12.75">
      <c r="A51" s="293"/>
      <c r="B51" s="290"/>
      <c r="C51" s="296"/>
      <c r="D51" s="281"/>
      <c r="E51" s="284"/>
      <c r="F51" s="299"/>
      <c r="G51" s="332"/>
      <c r="H51" s="147">
        <v>3120</v>
      </c>
      <c r="I51" s="335"/>
      <c r="J51" s="125">
        <v>0.0787532</v>
      </c>
      <c r="K51" s="126">
        <f t="shared" si="3"/>
        <v>245.709984</v>
      </c>
      <c r="L51" s="227">
        <f>I49+K51</f>
        <v>546.69814901181</v>
      </c>
      <c r="M51" s="338"/>
      <c r="N51" s="125">
        <v>0.0545578</v>
      </c>
      <c r="O51" s="126">
        <f t="shared" si="4"/>
        <v>170.220336</v>
      </c>
      <c r="P51" s="126">
        <f>M49+O51</f>
        <v>517.856096</v>
      </c>
      <c r="Q51" s="341"/>
      <c r="R51" s="125">
        <v>0.0545454</v>
      </c>
      <c r="S51" s="127">
        <f t="shared" si="5"/>
        <v>170.181648</v>
      </c>
      <c r="T51" s="238">
        <f>Q49+S51</f>
        <v>532.9182321000001</v>
      </c>
    </row>
    <row r="52" spans="1:20" s="115" customFormat="1" ht="12.75">
      <c r="A52" s="293"/>
      <c r="B52" s="290"/>
      <c r="C52" s="296"/>
      <c r="D52" s="281"/>
      <c r="E52" s="284"/>
      <c r="F52" s="299"/>
      <c r="G52" s="332"/>
      <c r="H52" s="147">
        <v>9360</v>
      </c>
      <c r="I52" s="335"/>
      <c r="J52" s="125">
        <v>0.0787532</v>
      </c>
      <c r="K52" s="126">
        <f t="shared" si="3"/>
        <v>737.129952</v>
      </c>
      <c r="L52" s="227">
        <f>K52+I49</f>
        <v>1038.11811701181</v>
      </c>
      <c r="M52" s="338"/>
      <c r="N52" s="125">
        <v>0.0545578</v>
      </c>
      <c r="O52" s="126">
        <f t="shared" si="4"/>
        <v>510.661008</v>
      </c>
      <c r="P52" s="126">
        <f>O52+M49</f>
        <v>858.2967679999999</v>
      </c>
      <c r="Q52" s="341"/>
      <c r="R52" s="125">
        <v>0.0545454</v>
      </c>
      <c r="S52" s="127">
        <f t="shared" si="5"/>
        <v>510.544944</v>
      </c>
      <c r="T52" s="238">
        <f>S52+Q49</f>
        <v>873.2815281000001</v>
      </c>
    </row>
    <row r="53" spans="1:20" s="115" customFormat="1" ht="12.75">
      <c r="A53" s="293"/>
      <c r="B53" s="290"/>
      <c r="C53" s="296"/>
      <c r="D53" s="281"/>
      <c r="E53" s="284"/>
      <c r="F53" s="299"/>
      <c r="G53" s="332"/>
      <c r="H53" s="147">
        <v>44200</v>
      </c>
      <c r="I53" s="335"/>
      <c r="J53" s="125">
        <v>0.0787532</v>
      </c>
      <c r="K53" s="126">
        <f t="shared" si="3"/>
        <v>3480.89144</v>
      </c>
      <c r="L53" s="227">
        <f>K53+I49</f>
        <v>3781.87960501181</v>
      </c>
      <c r="M53" s="338"/>
      <c r="N53" s="125">
        <v>0.0545578</v>
      </c>
      <c r="O53" s="126">
        <f t="shared" si="4"/>
        <v>2411.4547599999996</v>
      </c>
      <c r="P53" s="126">
        <f>O53+M49</f>
        <v>2759.0905199999997</v>
      </c>
      <c r="Q53" s="341"/>
      <c r="R53" s="125">
        <v>0.0545454</v>
      </c>
      <c r="S53" s="127">
        <f t="shared" si="5"/>
        <v>2410.90668</v>
      </c>
      <c r="T53" s="238">
        <f>S53+Q49</f>
        <v>2773.6432641</v>
      </c>
    </row>
    <row r="54" spans="1:189" s="118" customFormat="1" ht="13.5" thickBot="1">
      <c r="A54" s="294"/>
      <c r="B54" s="291"/>
      <c r="C54" s="297"/>
      <c r="D54" s="282"/>
      <c r="E54" s="285"/>
      <c r="F54" s="300"/>
      <c r="G54" s="333"/>
      <c r="H54" s="148">
        <v>83200</v>
      </c>
      <c r="I54" s="336"/>
      <c r="J54" s="229">
        <v>0.0787532</v>
      </c>
      <c r="K54" s="230">
        <f t="shared" si="3"/>
        <v>6552.26624</v>
      </c>
      <c r="L54" s="231">
        <f>K54+I49</f>
        <v>6853.25440501181</v>
      </c>
      <c r="M54" s="339"/>
      <c r="N54" s="128">
        <v>0.0545578</v>
      </c>
      <c r="O54" s="129">
        <f t="shared" si="4"/>
        <v>4539.20896</v>
      </c>
      <c r="P54" s="129">
        <f>O54+M49</f>
        <v>4886.84472</v>
      </c>
      <c r="Q54" s="342"/>
      <c r="R54" s="240">
        <v>0.0545454</v>
      </c>
      <c r="S54" s="241">
        <f t="shared" si="5"/>
        <v>4538.17728</v>
      </c>
      <c r="T54" s="242">
        <f>S54+Q49</f>
        <v>4900.9138641</v>
      </c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</row>
    <row r="55" spans="1:189" s="116" customFormat="1" ht="13.5" customHeight="1" thickTop="1">
      <c r="A55" s="292">
        <v>2</v>
      </c>
      <c r="B55" s="310" t="s">
        <v>27</v>
      </c>
      <c r="C55" s="295">
        <v>0.67</v>
      </c>
      <c r="D55" s="280">
        <v>3.0098816501181</v>
      </c>
      <c r="E55" s="283">
        <v>3.4763576</v>
      </c>
      <c r="F55" s="298">
        <v>3.627365841</v>
      </c>
      <c r="G55" s="331">
        <v>100</v>
      </c>
      <c r="H55" s="145">
        <v>1200</v>
      </c>
      <c r="I55" s="334">
        <f>G55*D55</f>
        <v>300.98816501181</v>
      </c>
      <c r="J55" s="244">
        <v>0.0787532</v>
      </c>
      <c r="K55" s="245">
        <f t="shared" si="3"/>
        <v>94.50384</v>
      </c>
      <c r="L55" s="246">
        <f>K55+I55</f>
        <v>395.49200501180997</v>
      </c>
      <c r="M55" s="337">
        <f>G55*E55</f>
        <v>347.63576</v>
      </c>
      <c r="N55" s="123">
        <v>0.0545578</v>
      </c>
      <c r="O55" s="124">
        <f t="shared" si="4"/>
        <v>65.46936</v>
      </c>
      <c r="P55" s="124">
        <f>O55+M55</f>
        <v>413.10512</v>
      </c>
      <c r="Q55" s="340">
        <f>G55*F55</f>
        <v>362.7365841</v>
      </c>
      <c r="R55" s="251">
        <v>0.0545454</v>
      </c>
      <c r="S55" s="252">
        <f t="shared" si="5"/>
        <v>65.45448</v>
      </c>
      <c r="T55" s="254">
        <f>S55+Q55</f>
        <v>428.1910641</v>
      </c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</row>
    <row r="56" spans="1:20" s="115" customFormat="1" ht="12.75">
      <c r="A56" s="293"/>
      <c r="B56" s="311"/>
      <c r="C56" s="296"/>
      <c r="D56" s="281"/>
      <c r="E56" s="284"/>
      <c r="F56" s="299"/>
      <c r="G56" s="332"/>
      <c r="H56" s="146">
        <v>1600</v>
      </c>
      <c r="I56" s="335"/>
      <c r="J56" s="125">
        <v>0.0787532</v>
      </c>
      <c r="K56" s="126">
        <f t="shared" si="3"/>
        <v>126.00511999999999</v>
      </c>
      <c r="L56" s="227">
        <f>K56+I55</f>
        <v>426.99328501181</v>
      </c>
      <c r="M56" s="338"/>
      <c r="N56" s="125">
        <v>0.0545578</v>
      </c>
      <c r="O56" s="126">
        <f t="shared" si="4"/>
        <v>87.29248</v>
      </c>
      <c r="P56" s="126">
        <f>O56+M55</f>
        <v>434.92824</v>
      </c>
      <c r="Q56" s="341"/>
      <c r="R56" s="125">
        <v>0.0545454</v>
      </c>
      <c r="S56" s="127">
        <f t="shared" si="5"/>
        <v>87.27264</v>
      </c>
      <c r="T56" s="238">
        <f>S56+Q55</f>
        <v>450.0092241</v>
      </c>
    </row>
    <row r="57" spans="1:20" s="115" customFormat="1" ht="12.75">
      <c r="A57" s="293"/>
      <c r="B57" s="311"/>
      <c r="C57" s="296"/>
      <c r="D57" s="281"/>
      <c r="E57" s="284"/>
      <c r="F57" s="299"/>
      <c r="G57" s="332"/>
      <c r="H57" s="147">
        <v>3120</v>
      </c>
      <c r="I57" s="335"/>
      <c r="J57" s="125">
        <v>0.0787532</v>
      </c>
      <c r="K57" s="126">
        <f t="shared" si="3"/>
        <v>245.709984</v>
      </c>
      <c r="L57" s="227">
        <f>K57+I55</f>
        <v>546.69814901181</v>
      </c>
      <c r="M57" s="338"/>
      <c r="N57" s="125">
        <v>0.0545578</v>
      </c>
      <c r="O57" s="126">
        <f t="shared" si="4"/>
        <v>170.220336</v>
      </c>
      <c r="P57" s="126">
        <f>O57+M55</f>
        <v>517.856096</v>
      </c>
      <c r="Q57" s="341"/>
      <c r="R57" s="125">
        <v>0.0545454</v>
      </c>
      <c r="S57" s="127">
        <f t="shared" si="5"/>
        <v>170.181648</v>
      </c>
      <c r="T57" s="238">
        <f>S57+Q55</f>
        <v>532.9182321000001</v>
      </c>
    </row>
    <row r="58" spans="1:20" s="115" customFormat="1" ht="12.75">
      <c r="A58" s="293"/>
      <c r="B58" s="311"/>
      <c r="C58" s="296"/>
      <c r="D58" s="281"/>
      <c r="E58" s="284"/>
      <c r="F58" s="299"/>
      <c r="G58" s="332"/>
      <c r="H58" s="147">
        <v>9360</v>
      </c>
      <c r="I58" s="335"/>
      <c r="J58" s="125">
        <v>0.0787532</v>
      </c>
      <c r="K58" s="126">
        <f t="shared" si="3"/>
        <v>737.129952</v>
      </c>
      <c r="L58" s="227">
        <f>K58+I55</f>
        <v>1038.11811701181</v>
      </c>
      <c r="M58" s="338"/>
      <c r="N58" s="125">
        <v>0.0545578</v>
      </c>
      <c r="O58" s="126">
        <f t="shared" si="4"/>
        <v>510.661008</v>
      </c>
      <c r="P58" s="126">
        <f>O58+M55</f>
        <v>858.2967679999999</v>
      </c>
      <c r="Q58" s="341"/>
      <c r="R58" s="125">
        <v>0.0545454</v>
      </c>
      <c r="S58" s="127">
        <f t="shared" si="5"/>
        <v>510.544944</v>
      </c>
      <c r="T58" s="238">
        <f>S58+Q55</f>
        <v>873.2815281000001</v>
      </c>
    </row>
    <row r="59" spans="1:20" s="115" customFormat="1" ht="12.75">
      <c r="A59" s="293"/>
      <c r="B59" s="311"/>
      <c r="C59" s="296"/>
      <c r="D59" s="281"/>
      <c r="E59" s="284"/>
      <c r="F59" s="299"/>
      <c r="G59" s="332"/>
      <c r="H59" s="147">
        <v>44200</v>
      </c>
      <c r="I59" s="335"/>
      <c r="J59" s="125">
        <v>0.0787532</v>
      </c>
      <c r="K59" s="126">
        <f t="shared" si="3"/>
        <v>3480.89144</v>
      </c>
      <c r="L59" s="227">
        <f>K59+I55</f>
        <v>3781.87960501181</v>
      </c>
      <c r="M59" s="338"/>
      <c r="N59" s="125">
        <v>0.0545578</v>
      </c>
      <c r="O59" s="126">
        <f t="shared" si="4"/>
        <v>2411.4547599999996</v>
      </c>
      <c r="P59" s="126">
        <f>O59+M55</f>
        <v>2759.0905199999997</v>
      </c>
      <c r="Q59" s="341"/>
      <c r="R59" s="125">
        <v>0.0545454</v>
      </c>
      <c r="S59" s="127">
        <f t="shared" si="5"/>
        <v>2410.90668</v>
      </c>
      <c r="T59" s="238">
        <f>S59+Q55</f>
        <v>2773.6432641</v>
      </c>
    </row>
    <row r="60" spans="1:189" s="118" customFormat="1" ht="13.5" thickBot="1">
      <c r="A60" s="294"/>
      <c r="B60" s="312"/>
      <c r="C60" s="297"/>
      <c r="D60" s="282"/>
      <c r="E60" s="285"/>
      <c r="F60" s="300"/>
      <c r="G60" s="333"/>
      <c r="H60" s="148">
        <v>83200</v>
      </c>
      <c r="I60" s="336"/>
      <c r="J60" s="229">
        <v>0.0787532</v>
      </c>
      <c r="K60" s="230">
        <f t="shared" si="3"/>
        <v>6552.26624</v>
      </c>
      <c r="L60" s="231">
        <f>K60+I55</f>
        <v>6853.25440501181</v>
      </c>
      <c r="M60" s="339"/>
      <c r="N60" s="128">
        <v>0.0545578</v>
      </c>
      <c r="O60" s="129">
        <f t="shared" si="4"/>
        <v>4539.20896</v>
      </c>
      <c r="P60" s="129">
        <f>O60+M55</f>
        <v>4886.84472</v>
      </c>
      <c r="Q60" s="342"/>
      <c r="R60" s="240">
        <v>0.0545454</v>
      </c>
      <c r="S60" s="241">
        <f t="shared" si="5"/>
        <v>4538.17728</v>
      </c>
      <c r="T60" s="242">
        <f>S60+Q55</f>
        <v>4900.9138641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</row>
    <row r="61" spans="1:189" s="116" customFormat="1" ht="13.5" thickTop="1">
      <c r="A61" s="292">
        <v>3</v>
      </c>
      <c r="B61" s="289" t="s">
        <v>28</v>
      </c>
      <c r="C61" s="295">
        <v>0.37</v>
      </c>
      <c r="D61" s="301">
        <v>1.66217344857268</v>
      </c>
      <c r="E61" s="304">
        <v>1.9197795</v>
      </c>
      <c r="F61" s="307">
        <v>2.003172181</v>
      </c>
      <c r="G61" s="331">
        <v>100</v>
      </c>
      <c r="H61" s="145">
        <v>1200</v>
      </c>
      <c r="I61" s="334">
        <f>G61*D61</f>
        <v>166.217344857268</v>
      </c>
      <c r="J61" s="244">
        <v>0.0787532</v>
      </c>
      <c r="K61" s="245">
        <f t="shared" si="3"/>
        <v>94.50384</v>
      </c>
      <c r="L61" s="246">
        <f>K61+I61</f>
        <v>260.721184857268</v>
      </c>
      <c r="M61" s="337">
        <f>G61*E61</f>
        <v>191.97795</v>
      </c>
      <c r="N61" s="123">
        <v>0.0545578</v>
      </c>
      <c r="O61" s="124">
        <f t="shared" si="4"/>
        <v>65.46936</v>
      </c>
      <c r="P61" s="124">
        <f>O61+M61</f>
        <v>257.44731</v>
      </c>
      <c r="Q61" s="340">
        <f>G61*F61</f>
        <v>200.3172181</v>
      </c>
      <c r="R61" s="251">
        <v>0.0545454</v>
      </c>
      <c r="S61" s="252">
        <f t="shared" si="5"/>
        <v>65.45448</v>
      </c>
      <c r="T61" s="254">
        <f>S61+Q61</f>
        <v>265.7716981</v>
      </c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</row>
    <row r="62" spans="1:20" s="115" customFormat="1" ht="12.75">
      <c r="A62" s="293"/>
      <c r="B62" s="290"/>
      <c r="C62" s="296"/>
      <c r="D62" s="302"/>
      <c r="E62" s="305"/>
      <c r="F62" s="308"/>
      <c r="G62" s="332"/>
      <c r="H62" s="146">
        <v>1600</v>
      </c>
      <c r="I62" s="335"/>
      <c r="J62" s="125">
        <v>0.0787532</v>
      </c>
      <c r="K62" s="126">
        <f t="shared" si="3"/>
        <v>126.00511999999999</v>
      </c>
      <c r="L62" s="227">
        <f>K62+I61</f>
        <v>292.222464857268</v>
      </c>
      <c r="M62" s="338"/>
      <c r="N62" s="125">
        <v>0.0545578</v>
      </c>
      <c r="O62" s="126">
        <f t="shared" si="4"/>
        <v>87.29248</v>
      </c>
      <c r="P62" s="126">
        <f>O62+M61</f>
        <v>279.27043</v>
      </c>
      <c r="Q62" s="341"/>
      <c r="R62" s="125">
        <v>0.0545454</v>
      </c>
      <c r="S62" s="127">
        <f t="shared" si="5"/>
        <v>87.27264</v>
      </c>
      <c r="T62" s="238">
        <f>S62+Q61</f>
        <v>287.5898581</v>
      </c>
    </row>
    <row r="63" spans="1:20" s="115" customFormat="1" ht="12.75">
      <c r="A63" s="293"/>
      <c r="B63" s="290"/>
      <c r="C63" s="296"/>
      <c r="D63" s="302"/>
      <c r="E63" s="305"/>
      <c r="F63" s="308"/>
      <c r="G63" s="332"/>
      <c r="H63" s="147">
        <v>3120</v>
      </c>
      <c r="I63" s="335"/>
      <c r="J63" s="125">
        <v>0.0787532</v>
      </c>
      <c r="K63" s="126">
        <f>J63*H63</f>
        <v>245.709984</v>
      </c>
      <c r="L63" s="227">
        <f>K63+I61</f>
        <v>411.927328857268</v>
      </c>
      <c r="M63" s="338"/>
      <c r="N63" s="125">
        <v>0.0545578</v>
      </c>
      <c r="O63" s="126">
        <f t="shared" si="4"/>
        <v>170.220336</v>
      </c>
      <c r="P63" s="126">
        <f>O63+M61</f>
        <v>362.198286</v>
      </c>
      <c r="Q63" s="341"/>
      <c r="R63" s="125">
        <v>0.0545454</v>
      </c>
      <c r="S63" s="127">
        <f t="shared" si="5"/>
        <v>170.181648</v>
      </c>
      <c r="T63" s="238">
        <f>S63+Q61</f>
        <v>370.4988661</v>
      </c>
    </row>
    <row r="64" spans="1:20" s="115" customFormat="1" ht="12.75">
      <c r="A64" s="293"/>
      <c r="B64" s="290"/>
      <c r="C64" s="296"/>
      <c r="D64" s="302"/>
      <c r="E64" s="305"/>
      <c r="F64" s="308"/>
      <c r="G64" s="332"/>
      <c r="H64" s="147">
        <v>9360</v>
      </c>
      <c r="I64" s="335"/>
      <c r="J64" s="125">
        <v>0.0787532</v>
      </c>
      <c r="K64" s="126">
        <f t="shared" si="3"/>
        <v>737.129952</v>
      </c>
      <c r="L64" s="227">
        <f>K64+I61</f>
        <v>903.347296857268</v>
      </c>
      <c r="M64" s="338"/>
      <c r="N64" s="125">
        <v>0.0545578</v>
      </c>
      <c r="O64" s="126">
        <f t="shared" si="4"/>
        <v>510.661008</v>
      </c>
      <c r="P64" s="126">
        <f>O64+M61</f>
        <v>702.638958</v>
      </c>
      <c r="Q64" s="341"/>
      <c r="R64" s="125">
        <v>0.0545454</v>
      </c>
      <c r="S64" s="127">
        <f t="shared" si="5"/>
        <v>510.544944</v>
      </c>
      <c r="T64" s="238">
        <f>S64+Q61</f>
        <v>710.8621621</v>
      </c>
    </row>
    <row r="65" spans="1:20" s="115" customFormat="1" ht="12.75">
      <c r="A65" s="293"/>
      <c r="B65" s="290"/>
      <c r="C65" s="296"/>
      <c r="D65" s="302"/>
      <c r="E65" s="305"/>
      <c r="F65" s="308"/>
      <c r="G65" s="332"/>
      <c r="H65" s="147">
        <v>44200</v>
      </c>
      <c r="I65" s="335"/>
      <c r="J65" s="125">
        <v>0.0787532</v>
      </c>
      <c r="K65" s="126">
        <f t="shared" si="3"/>
        <v>3480.89144</v>
      </c>
      <c r="L65" s="227">
        <f>K65+I61</f>
        <v>3647.108784857268</v>
      </c>
      <c r="M65" s="338"/>
      <c r="N65" s="125">
        <v>0.0545578</v>
      </c>
      <c r="O65" s="126">
        <f t="shared" si="4"/>
        <v>2411.4547599999996</v>
      </c>
      <c r="P65" s="126">
        <f>O65+M61</f>
        <v>2603.4327099999996</v>
      </c>
      <c r="Q65" s="341"/>
      <c r="R65" s="125">
        <v>0.0545454</v>
      </c>
      <c r="S65" s="127">
        <f t="shared" si="5"/>
        <v>2410.90668</v>
      </c>
      <c r="T65" s="238">
        <f>S65+Q61</f>
        <v>2611.2238981</v>
      </c>
    </row>
    <row r="66" spans="1:189" s="118" customFormat="1" ht="13.5" thickBot="1">
      <c r="A66" s="294"/>
      <c r="B66" s="291"/>
      <c r="C66" s="297"/>
      <c r="D66" s="303"/>
      <c r="E66" s="306"/>
      <c r="F66" s="309"/>
      <c r="G66" s="333"/>
      <c r="H66" s="148">
        <v>83200</v>
      </c>
      <c r="I66" s="336"/>
      <c r="J66" s="229">
        <v>0.0787532</v>
      </c>
      <c r="K66" s="230">
        <f t="shared" si="3"/>
        <v>6552.26624</v>
      </c>
      <c r="L66" s="231">
        <f>K66+I61</f>
        <v>6718.4835848572675</v>
      </c>
      <c r="M66" s="339"/>
      <c r="N66" s="128">
        <v>0.0545578</v>
      </c>
      <c r="O66" s="129">
        <f t="shared" si="4"/>
        <v>4539.20896</v>
      </c>
      <c r="P66" s="129">
        <f>O66+M61</f>
        <v>4731.18691</v>
      </c>
      <c r="Q66" s="342"/>
      <c r="R66" s="240">
        <v>0.0545454</v>
      </c>
      <c r="S66" s="241">
        <f t="shared" si="5"/>
        <v>4538.17728</v>
      </c>
      <c r="T66" s="242">
        <f>S66+Q61</f>
        <v>4738.4944981</v>
      </c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</row>
    <row r="67" spans="1:189" s="116" customFormat="1" ht="13.5" thickTop="1">
      <c r="A67" s="292">
        <v>4</v>
      </c>
      <c r="B67" s="289" t="s">
        <v>29</v>
      </c>
      <c r="C67" s="295">
        <v>0.43</v>
      </c>
      <c r="D67" s="280">
        <v>1.93171508888177</v>
      </c>
      <c r="E67" s="283">
        <v>2.2310951</v>
      </c>
      <c r="F67" s="298">
        <v>2.328010913</v>
      </c>
      <c r="G67" s="331">
        <v>100</v>
      </c>
      <c r="H67" s="145">
        <v>1200</v>
      </c>
      <c r="I67" s="334">
        <f>G67*D67</f>
        <v>193.17150888817702</v>
      </c>
      <c r="J67" s="244">
        <v>0.0787532</v>
      </c>
      <c r="K67" s="245">
        <f t="shared" si="3"/>
        <v>94.50384</v>
      </c>
      <c r="L67" s="246">
        <f>K67+I67</f>
        <v>287.67534888817704</v>
      </c>
      <c r="M67" s="337">
        <f>G67*E67</f>
        <v>223.10951</v>
      </c>
      <c r="N67" s="123">
        <v>0.0545578</v>
      </c>
      <c r="O67" s="124">
        <f t="shared" si="4"/>
        <v>65.46936</v>
      </c>
      <c r="P67" s="124">
        <f>O67+M67</f>
        <v>288.57887</v>
      </c>
      <c r="Q67" s="340">
        <f>G67*F67</f>
        <v>232.8010913</v>
      </c>
      <c r="R67" s="251">
        <v>0.0545454</v>
      </c>
      <c r="S67" s="252">
        <f t="shared" si="5"/>
        <v>65.45448</v>
      </c>
      <c r="T67" s="254">
        <f>S67+Q67</f>
        <v>298.2555713</v>
      </c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</row>
    <row r="68" spans="1:20" s="115" customFormat="1" ht="12.75">
      <c r="A68" s="293"/>
      <c r="B68" s="290"/>
      <c r="C68" s="296"/>
      <c r="D68" s="281"/>
      <c r="E68" s="284"/>
      <c r="F68" s="299"/>
      <c r="G68" s="332"/>
      <c r="H68" s="146">
        <v>1600</v>
      </c>
      <c r="I68" s="335"/>
      <c r="J68" s="125">
        <v>0.0787532</v>
      </c>
      <c r="K68" s="126">
        <f t="shared" si="3"/>
        <v>126.00511999999999</v>
      </c>
      <c r="L68" s="227">
        <f>K68+I67</f>
        <v>319.176628888177</v>
      </c>
      <c r="M68" s="338"/>
      <c r="N68" s="125">
        <v>0.0545578</v>
      </c>
      <c r="O68" s="126">
        <f t="shared" si="4"/>
        <v>87.29248</v>
      </c>
      <c r="P68" s="126">
        <f>O68+M67</f>
        <v>310.40199</v>
      </c>
      <c r="Q68" s="341"/>
      <c r="R68" s="125">
        <v>0.0545454</v>
      </c>
      <c r="S68" s="127">
        <f t="shared" si="5"/>
        <v>87.27264</v>
      </c>
      <c r="T68" s="238">
        <f>S68+Q67</f>
        <v>320.07373129999996</v>
      </c>
    </row>
    <row r="69" spans="1:20" s="115" customFormat="1" ht="12.75">
      <c r="A69" s="293"/>
      <c r="B69" s="290"/>
      <c r="C69" s="296"/>
      <c r="D69" s="281"/>
      <c r="E69" s="284"/>
      <c r="F69" s="299"/>
      <c r="G69" s="332"/>
      <c r="H69" s="147">
        <v>3120</v>
      </c>
      <c r="I69" s="335"/>
      <c r="J69" s="125">
        <v>0.0787532</v>
      </c>
      <c r="K69" s="126">
        <f t="shared" si="3"/>
        <v>245.709984</v>
      </c>
      <c r="L69" s="227">
        <f>K69+I67</f>
        <v>438.88149288817704</v>
      </c>
      <c r="M69" s="338"/>
      <c r="N69" s="125">
        <v>0.0545578</v>
      </c>
      <c r="O69" s="126">
        <f t="shared" si="4"/>
        <v>170.220336</v>
      </c>
      <c r="P69" s="126">
        <f>O69+M67</f>
        <v>393.329846</v>
      </c>
      <c r="Q69" s="341"/>
      <c r="R69" s="125">
        <v>0.0545454</v>
      </c>
      <c r="S69" s="127">
        <f t="shared" si="5"/>
        <v>170.181648</v>
      </c>
      <c r="T69" s="238">
        <f>S69+Q67</f>
        <v>402.9827393</v>
      </c>
    </row>
    <row r="70" spans="1:20" s="115" customFormat="1" ht="12.75">
      <c r="A70" s="293"/>
      <c r="B70" s="290"/>
      <c r="C70" s="296"/>
      <c r="D70" s="281"/>
      <c r="E70" s="284"/>
      <c r="F70" s="299"/>
      <c r="G70" s="332"/>
      <c r="H70" s="147">
        <v>9360</v>
      </c>
      <c r="I70" s="335"/>
      <c r="J70" s="125">
        <v>0.0787532</v>
      </c>
      <c r="K70" s="126">
        <f t="shared" si="3"/>
        <v>737.129952</v>
      </c>
      <c r="L70" s="227">
        <f>K70+I67</f>
        <v>930.301460888177</v>
      </c>
      <c r="M70" s="338"/>
      <c r="N70" s="125">
        <v>0.0545578</v>
      </c>
      <c r="O70" s="126">
        <f t="shared" si="4"/>
        <v>510.661008</v>
      </c>
      <c r="P70" s="126">
        <f>O70+M67</f>
        <v>733.770518</v>
      </c>
      <c r="Q70" s="341"/>
      <c r="R70" s="125">
        <v>0.0545454</v>
      </c>
      <c r="S70" s="127">
        <f t="shared" si="5"/>
        <v>510.544944</v>
      </c>
      <c r="T70" s="238">
        <f>S70+Q67</f>
        <v>743.3460353</v>
      </c>
    </row>
    <row r="71" spans="1:20" s="115" customFormat="1" ht="12.75">
      <c r="A71" s="293"/>
      <c r="B71" s="290"/>
      <c r="C71" s="296"/>
      <c r="D71" s="281"/>
      <c r="E71" s="284"/>
      <c r="F71" s="299"/>
      <c r="G71" s="332"/>
      <c r="H71" s="147">
        <v>44200</v>
      </c>
      <c r="I71" s="335"/>
      <c r="J71" s="125">
        <v>0.0787532</v>
      </c>
      <c r="K71" s="126">
        <f t="shared" si="3"/>
        <v>3480.89144</v>
      </c>
      <c r="L71" s="227">
        <f>K71+I67</f>
        <v>3674.062948888177</v>
      </c>
      <c r="M71" s="338"/>
      <c r="N71" s="125">
        <v>0.0545578</v>
      </c>
      <c r="O71" s="126">
        <f t="shared" si="4"/>
        <v>2411.4547599999996</v>
      </c>
      <c r="P71" s="126">
        <f>O71+M67</f>
        <v>2634.56427</v>
      </c>
      <c r="Q71" s="341"/>
      <c r="R71" s="125">
        <v>0.0545454</v>
      </c>
      <c r="S71" s="127">
        <f t="shared" si="5"/>
        <v>2410.90668</v>
      </c>
      <c r="T71" s="238">
        <f>S71+Q67</f>
        <v>2643.7077713</v>
      </c>
    </row>
    <row r="72" spans="1:189" s="118" customFormat="1" ht="13.5" thickBot="1">
      <c r="A72" s="294"/>
      <c r="B72" s="291"/>
      <c r="C72" s="297"/>
      <c r="D72" s="282"/>
      <c r="E72" s="285"/>
      <c r="F72" s="300"/>
      <c r="G72" s="333"/>
      <c r="H72" s="148">
        <v>83200</v>
      </c>
      <c r="I72" s="336"/>
      <c r="J72" s="229">
        <v>0.0787532</v>
      </c>
      <c r="K72" s="230">
        <f t="shared" si="3"/>
        <v>6552.26624</v>
      </c>
      <c r="L72" s="231">
        <f>K72+I67</f>
        <v>6745.437748888177</v>
      </c>
      <c r="M72" s="339"/>
      <c r="N72" s="128">
        <v>0.0545578</v>
      </c>
      <c r="O72" s="129">
        <f t="shared" si="4"/>
        <v>4539.20896</v>
      </c>
      <c r="P72" s="129">
        <f>O72+M67</f>
        <v>4762.31847</v>
      </c>
      <c r="Q72" s="342"/>
      <c r="R72" s="240">
        <v>0.0545454</v>
      </c>
      <c r="S72" s="241">
        <f t="shared" si="5"/>
        <v>4538.17728</v>
      </c>
      <c r="T72" s="242">
        <f>S72+Q67</f>
        <v>4770.9783713</v>
      </c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</row>
    <row r="73" spans="1:189" s="116" customFormat="1" ht="13.5" thickTop="1">
      <c r="A73" s="313">
        <v>5</v>
      </c>
      <c r="B73" s="316" t="s">
        <v>30</v>
      </c>
      <c r="C73" s="319">
        <v>0.6</v>
      </c>
      <c r="D73" s="280">
        <v>2.69541640309084</v>
      </c>
      <c r="E73" s="283">
        <v>3.113156</v>
      </c>
      <c r="F73" s="298">
        <v>3.248387321</v>
      </c>
      <c r="G73" s="331">
        <v>100</v>
      </c>
      <c r="H73" s="145">
        <v>1200</v>
      </c>
      <c r="I73" s="334">
        <f>G73*D73</f>
        <v>269.541640309084</v>
      </c>
      <c r="J73" s="244">
        <v>0.0787532</v>
      </c>
      <c r="K73" s="245">
        <f t="shared" si="3"/>
        <v>94.50384</v>
      </c>
      <c r="L73" s="246">
        <f>K73+I73</f>
        <v>364.04548030908404</v>
      </c>
      <c r="M73" s="337">
        <f>G73*E73</f>
        <v>311.3156</v>
      </c>
      <c r="N73" s="123">
        <v>0.0545578</v>
      </c>
      <c r="O73" s="124">
        <f t="shared" si="4"/>
        <v>65.46936</v>
      </c>
      <c r="P73" s="124">
        <f>O73+M73</f>
        <v>376.78496</v>
      </c>
      <c r="Q73" s="340">
        <f>G73*F73</f>
        <v>324.8387321</v>
      </c>
      <c r="R73" s="251">
        <v>0.0545454</v>
      </c>
      <c r="S73" s="252">
        <f t="shared" si="5"/>
        <v>65.45448</v>
      </c>
      <c r="T73" s="254">
        <f>S73+Q73</f>
        <v>390.2932121</v>
      </c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</row>
    <row r="74" spans="1:20" s="115" customFormat="1" ht="12.75">
      <c r="A74" s="314"/>
      <c r="B74" s="317"/>
      <c r="C74" s="320"/>
      <c r="D74" s="281"/>
      <c r="E74" s="284"/>
      <c r="F74" s="299"/>
      <c r="G74" s="332"/>
      <c r="H74" s="146">
        <v>1600</v>
      </c>
      <c r="I74" s="335"/>
      <c r="J74" s="125">
        <v>0.0787532</v>
      </c>
      <c r="K74" s="126">
        <f t="shared" si="3"/>
        <v>126.00511999999999</v>
      </c>
      <c r="L74" s="227">
        <f>K74+I73</f>
        <v>395.546760309084</v>
      </c>
      <c r="M74" s="338"/>
      <c r="N74" s="125">
        <v>0.0545578</v>
      </c>
      <c r="O74" s="126">
        <f t="shared" si="4"/>
        <v>87.29248</v>
      </c>
      <c r="P74" s="126">
        <f>O74+M73</f>
        <v>398.60808000000003</v>
      </c>
      <c r="Q74" s="341"/>
      <c r="R74" s="125">
        <v>0.0545454</v>
      </c>
      <c r="S74" s="127">
        <f t="shared" si="5"/>
        <v>87.27264</v>
      </c>
      <c r="T74" s="238">
        <f>S74+Q73</f>
        <v>412.11137210000004</v>
      </c>
    </row>
    <row r="75" spans="1:20" s="115" customFormat="1" ht="12.75">
      <c r="A75" s="314"/>
      <c r="B75" s="317"/>
      <c r="C75" s="320"/>
      <c r="D75" s="281"/>
      <c r="E75" s="284"/>
      <c r="F75" s="299"/>
      <c r="G75" s="332"/>
      <c r="H75" s="147">
        <v>3120</v>
      </c>
      <c r="I75" s="335"/>
      <c r="J75" s="125">
        <v>0.0787532</v>
      </c>
      <c r="K75" s="126">
        <f t="shared" si="3"/>
        <v>245.709984</v>
      </c>
      <c r="L75" s="227">
        <f>K75+I73</f>
        <v>515.251624309084</v>
      </c>
      <c r="M75" s="338"/>
      <c r="N75" s="125">
        <v>0.0545578</v>
      </c>
      <c r="O75" s="126">
        <f t="shared" si="4"/>
        <v>170.220336</v>
      </c>
      <c r="P75" s="126">
        <f>O75+M73</f>
        <v>481.535936</v>
      </c>
      <c r="Q75" s="341"/>
      <c r="R75" s="125">
        <v>0.0545454</v>
      </c>
      <c r="S75" s="127">
        <f t="shared" si="5"/>
        <v>170.181648</v>
      </c>
      <c r="T75" s="238">
        <f>S75+Q73</f>
        <v>495.0203801</v>
      </c>
    </row>
    <row r="76" spans="1:20" s="115" customFormat="1" ht="12.75">
      <c r="A76" s="314"/>
      <c r="B76" s="317"/>
      <c r="C76" s="320"/>
      <c r="D76" s="281"/>
      <c r="E76" s="284"/>
      <c r="F76" s="299"/>
      <c r="G76" s="332"/>
      <c r="H76" s="147">
        <v>9360</v>
      </c>
      <c r="I76" s="335"/>
      <c r="J76" s="125">
        <v>0.0787532</v>
      </c>
      <c r="K76" s="126">
        <f t="shared" si="3"/>
        <v>737.129952</v>
      </c>
      <c r="L76" s="227">
        <f>K76+I73</f>
        <v>1006.671592309084</v>
      </c>
      <c r="M76" s="338"/>
      <c r="N76" s="125">
        <v>0.0545578</v>
      </c>
      <c r="O76" s="126">
        <f t="shared" si="4"/>
        <v>510.661008</v>
      </c>
      <c r="P76" s="126">
        <f>O76+M73</f>
        <v>821.9766079999999</v>
      </c>
      <c r="Q76" s="341"/>
      <c r="R76" s="125">
        <v>0.0545454</v>
      </c>
      <c r="S76" s="127">
        <f t="shared" si="5"/>
        <v>510.544944</v>
      </c>
      <c r="T76" s="238">
        <f>S76+Q73</f>
        <v>835.3836761</v>
      </c>
    </row>
    <row r="77" spans="1:20" s="115" customFormat="1" ht="12.75">
      <c r="A77" s="314"/>
      <c r="B77" s="317"/>
      <c r="C77" s="320"/>
      <c r="D77" s="281"/>
      <c r="E77" s="284"/>
      <c r="F77" s="299"/>
      <c r="G77" s="332"/>
      <c r="H77" s="147">
        <v>44200</v>
      </c>
      <c r="I77" s="335"/>
      <c r="J77" s="125">
        <v>0.0787532</v>
      </c>
      <c r="K77" s="126">
        <f t="shared" si="3"/>
        <v>3480.89144</v>
      </c>
      <c r="L77" s="227">
        <f>K77+I73</f>
        <v>3750.433080309084</v>
      </c>
      <c r="M77" s="338"/>
      <c r="N77" s="125">
        <v>0.0545578</v>
      </c>
      <c r="O77" s="126">
        <f t="shared" si="4"/>
        <v>2411.4547599999996</v>
      </c>
      <c r="P77" s="126">
        <f>O77+M73</f>
        <v>2722.7703599999995</v>
      </c>
      <c r="Q77" s="341"/>
      <c r="R77" s="125">
        <v>0.0545454</v>
      </c>
      <c r="S77" s="127">
        <f t="shared" si="5"/>
        <v>2410.90668</v>
      </c>
      <c r="T77" s="238">
        <f>S77+Q73</f>
        <v>2735.7454121</v>
      </c>
    </row>
    <row r="78" spans="1:189" s="118" customFormat="1" ht="13.5" thickBot="1">
      <c r="A78" s="315"/>
      <c r="B78" s="318"/>
      <c r="C78" s="321"/>
      <c r="D78" s="282"/>
      <c r="E78" s="285"/>
      <c r="F78" s="300"/>
      <c r="G78" s="333"/>
      <c r="H78" s="148">
        <v>83200</v>
      </c>
      <c r="I78" s="336"/>
      <c r="J78" s="229">
        <v>0.0787532</v>
      </c>
      <c r="K78" s="230">
        <f t="shared" si="3"/>
        <v>6552.26624</v>
      </c>
      <c r="L78" s="231">
        <f>K78+I73</f>
        <v>6821.807880309084</v>
      </c>
      <c r="M78" s="339"/>
      <c r="N78" s="128">
        <v>0.0545578</v>
      </c>
      <c r="O78" s="129">
        <f t="shared" si="4"/>
        <v>4539.20896</v>
      </c>
      <c r="P78" s="129">
        <f>O78+M73</f>
        <v>4850.52456</v>
      </c>
      <c r="Q78" s="342"/>
      <c r="R78" s="240">
        <v>0.0545454</v>
      </c>
      <c r="S78" s="241">
        <f t="shared" si="5"/>
        <v>4538.17728</v>
      </c>
      <c r="T78" s="242">
        <f>S78+Q73</f>
        <v>4863.0160121</v>
      </c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</row>
    <row r="79" spans="1:189" s="116" customFormat="1" ht="13.5" thickTop="1">
      <c r="A79" s="313">
        <v>6</v>
      </c>
      <c r="B79" s="316" t="s">
        <v>31</v>
      </c>
      <c r="C79" s="319">
        <v>0.51</v>
      </c>
      <c r="D79" s="280">
        <v>2.29110394262721</v>
      </c>
      <c r="E79" s="283">
        <v>2.6461826</v>
      </c>
      <c r="F79" s="298">
        <v>2.761129222</v>
      </c>
      <c r="G79" s="331">
        <v>100</v>
      </c>
      <c r="H79" s="145">
        <v>1200</v>
      </c>
      <c r="I79" s="334">
        <f>G79*D79</f>
        <v>229.11039426272103</v>
      </c>
      <c r="J79" s="244">
        <v>0.0787532</v>
      </c>
      <c r="K79" s="245">
        <f t="shared" si="3"/>
        <v>94.50384</v>
      </c>
      <c r="L79" s="247">
        <f>K79+I79</f>
        <v>323.614234262721</v>
      </c>
      <c r="M79" s="337">
        <f>G79*E79</f>
        <v>264.61826</v>
      </c>
      <c r="N79" s="123">
        <v>0.0545578</v>
      </c>
      <c r="O79" s="124">
        <f t="shared" si="4"/>
        <v>65.46936</v>
      </c>
      <c r="P79" s="130">
        <f>O79+M79</f>
        <v>330.08762</v>
      </c>
      <c r="Q79" s="340">
        <f>G79*F79</f>
        <v>276.1129222</v>
      </c>
      <c r="R79" s="251">
        <v>0.0545454</v>
      </c>
      <c r="S79" s="252">
        <f t="shared" si="5"/>
        <v>65.45448</v>
      </c>
      <c r="T79" s="255">
        <f>S79+Q79</f>
        <v>341.5674022</v>
      </c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</row>
    <row r="80" spans="1:20" s="115" customFormat="1" ht="12.75">
      <c r="A80" s="314"/>
      <c r="B80" s="317"/>
      <c r="C80" s="320"/>
      <c r="D80" s="281"/>
      <c r="E80" s="284"/>
      <c r="F80" s="299"/>
      <c r="G80" s="332"/>
      <c r="H80" s="146">
        <v>1600</v>
      </c>
      <c r="I80" s="335"/>
      <c r="J80" s="125">
        <v>0.0787532</v>
      </c>
      <c r="K80" s="126">
        <f t="shared" si="3"/>
        <v>126.00511999999999</v>
      </c>
      <c r="L80" s="228">
        <f>K80+I79</f>
        <v>355.11551426272104</v>
      </c>
      <c r="M80" s="338"/>
      <c r="N80" s="125">
        <v>0.0545578</v>
      </c>
      <c r="O80" s="126">
        <f t="shared" si="4"/>
        <v>87.29248</v>
      </c>
      <c r="P80" s="131">
        <f>O80+M79</f>
        <v>351.91074000000003</v>
      </c>
      <c r="Q80" s="341"/>
      <c r="R80" s="125">
        <v>0.0545454</v>
      </c>
      <c r="S80" s="127">
        <f t="shared" si="5"/>
        <v>87.27264</v>
      </c>
      <c r="T80" s="239">
        <f>S80+Q79</f>
        <v>363.3855622</v>
      </c>
    </row>
    <row r="81" spans="1:20" s="115" customFormat="1" ht="12.75">
      <c r="A81" s="314"/>
      <c r="B81" s="317"/>
      <c r="C81" s="320"/>
      <c r="D81" s="281"/>
      <c r="E81" s="284"/>
      <c r="F81" s="299"/>
      <c r="G81" s="332"/>
      <c r="H81" s="147">
        <v>3120</v>
      </c>
      <c r="I81" s="335"/>
      <c r="J81" s="125">
        <v>0.0787532</v>
      </c>
      <c r="K81" s="126">
        <f t="shared" si="3"/>
        <v>245.709984</v>
      </c>
      <c r="L81" s="228">
        <f>K81+I79</f>
        <v>474.820378262721</v>
      </c>
      <c r="M81" s="338"/>
      <c r="N81" s="125">
        <v>0.0545578</v>
      </c>
      <c r="O81" s="126">
        <f t="shared" si="4"/>
        <v>170.220336</v>
      </c>
      <c r="P81" s="131">
        <f>O81+M79</f>
        <v>434.83859600000005</v>
      </c>
      <c r="Q81" s="341"/>
      <c r="R81" s="125">
        <v>0.0545454</v>
      </c>
      <c r="S81" s="127">
        <f t="shared" si="5"/>
        <v>170.181648</v>
      </c>
      <c r="T81" s="239">
        <f>S81+Q79</f>
        <v>446.2945702</v>
      </c>
    </row>
    <row r="82" spans="1:20" s="115" customFormat="1" ht="12.75">
      <c r="A82" s="314"/>
      <c r="B82" s="317"/>
      <c r="C82" s="320"/>
      <c r="D82" s="281"/>
      <c r="E82" s="284"/>
      <c r="F82" s="299"/>
      <c r="G82" s="332"/>
      <c r="H82" s="147">
        <v>9360</v>
      </c>
      <c r="I82" s="335"/>
      <c r="J82" s="125">
        <v>0.0787532</v>
      </c>
      <c r="K82" s="126">
        <f t="shared" si="3"/>
        <v>737.129952</v>
      </c>
      <c r="L82" s="228">
        <f>K82+I79</f>
        <v>966.240346262721</v>
      </c>
      <c r="M82" s="338"/>
      <c r="N82" s="125">
        <v>0.0545578</v>
      </c>
      <c r="O82" s="126">
        <f t="shared" si="4"/>
        <v>510.661008</v>
      </c>
      <c r="P82" s="131">
        <f>O82+M79</f>
        <v>775.279268</v>
      </c>
      <c r="Q82" s="341"/>
      <c r="R82" s="125">
        <v>0.0545454</v>
      </c>
      <c r="S82" s="127">
        <f t="shared" si="5"/>
        <v>510.544944</v>
      </c>
      <c r="T82" s="239">
        <f>S82+Q79</f>
        <v>786.6578662</v>
      </c>
    </row>
    <row r="83" spans="1:20" s="115" customFormat="1" ht="12.75">
      <c r="A83" s="314"/>
      <c r="B83" s="317"/>
      <c r="C83" s="320"/>
      <c r="D83" s="281"/>
      <c r="E83" s="284"/>
      <c r="F83" s="299"/>
      <c r="G83" s="332"/>
      <c r="H83" s="147">
        <v>44200</v>
      </c>
      <c r="I83" s="335"/>
      <c r="J83" s="125">
        <v>0.0787532</v>
      </c>
      <c r="K83" s="126">
        <f t="shared" si="3"/>
        <v>3480.89144</v>
      </c>
      <c r="L83" s="228">
        <f>K83+I79</f>
        <v>3710.001834262721</v>
      </c>
      <c r="M83" s="338"/>
      <c r="N83" s="125">
        <v>0.0545578</v>
      </c>
      <c r="O83" s="126">
        <f t="shared" si="4"/>
        <v>2411.4547599999996</v>
      </c>
      <c r="P83" s="131">
        <f>O83+M79</f>
        <v>2676.07302</v>
      </c>
      <c r="Q83" s="341"/>
      <c r="R83" s="125">
        <v>0.0545454</v>
      </c>
      <c r="S83" s="127">
        <f t="shared" si="5"/>
        <v>2410.90668</v>
      </c>
      <c r="T83" s="239">
        <f>S83+Q79</f>
        <v>2687.0196022</v>
      </c>
    </row>
    <row r="84" spans="1:189" s="118" customFormat="1" ht="13.5" thickBot="1">
      <c r="A84" s="315"/>
      <c r="B84" s="318"/>
      <c r="C84" s="321"/>
      <c r="D84" s="282"/>
      <c r="E84" s="285"/>
      <c r="F84" s="300"/>
      <c r="G84" s="333"/>
      <c r="H84" s="148">
        <v>83200</v>
      </c>
      <c r="I84" s="336"/>
      <c r="J84" s="229">
        <v>0.0787532</v>
      </c>
      <c r="K84" s="230">
        <f t="shared" si="3"/>
        <v>6552.26624</v>
      </c>
      <c r="L84" s="248">
        <f>K84+I79</f>
        <v>6781.376634262721</v>
      </c>
      <c r="M84" s="339"/>
      <c r="N84" s="128">
        <v>0.0545578</v>
      </c>
      <c r="O84" s="129">
        <f t="shared" si="4"/>
        <v>4539.20896</v>
      </c>
      <c r="P84" s="132">
        <f>O84+M79</f>
        <v>4803.82722</v>
      </c>
      <c r="Q84" s="342"/>
      <c r="R84" s="240">
        <v>0.0545454</v>
      </c>
      <c r="S84" s="241">
        <f t="shared" si="5"/>
        <v>4538.17728</v>
      </c>
      <c r="T84" s="256">
        <f>S84+Q79</f>
        <v>4814.2902022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</row>
    <row r="85" spans="1:189" s="116" customFormat="1" ht="13.5" thickTop="1">
      <c r="A85" s="313">
        <v>7</v>
      </c>
      <c r="B85" s="316" t="s">
        <v>32</v>
      </c>
      <c r="C85" s="319">
        <v>0.76</v>
      </c>
      <c r="D85" s="280">
        <v>3.41419411058173</v>
      </c>
      <c r="E85" s="283">
        <v>3.943331</v>
      </c>
      <c r="F85" s="298">
        <v>4.114623939</v>
      </c>
      <c r="G85" s="331">
        <v>100</v>
      </c>
      <c r="H85" s="145">
        <v>1200</v>
      </c>
      <c r="I85" s="334">
        <f>G85*D85</f>
        <v>341.419411058173</v>
      </c>
      <c r="J85" s="244">
        <v>0.0787532</v>
      </c>
      <c r="K85" s="245">
        <f t="shared" si="3"/>
        <v>94.50384</v>
      </c>
      <c r="L85" s="246">
        <f>K85+I85</f>
        <v>435.92325105817304</v>
      </c>
      <c r="M85" s="337">
        <f>G85*E85</f>
        <v>394.3331</v>
      </c>
      <c r="N85" s="123">
        <v>0.0545578</v>
      </c>
      <c r="O85" s="124">
        <f t="shared" si="4"/>
        <v>65.46936</v>
      </c>
      <c r="P85" s="124">
        <f>O85+M85</f>
        <v>459.80246</v>
      </c>
      <c r="Q85" s="340">
        <f>G85*F85</f>
        <v>411.46239390000005</v>
      </c>
      <c r="R85" s="251">
        <v>0.0545454</v>
      </c>
      <c r="S85" s="252">
        <f t="shared" si="5"/>
        <v>65.45448</v>
      </c>
      <c r="T85" s="254">
        <f>S85+Q85</f>
        <v>476.91687390000004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</row>
    <row r="86" spans="1:20" s="115" customFormat="1" ht="12.75">
      <c r="A86" s="314"/>
      <c r="B86" s="317"/>
      <c r="C86" s="320"/>
      <c r="D86" s="281"/>
      <c r="E86" s="284"/>
      <c r="F86" s="299"/>
      <c r="G86" s="332"/>
      <c r="H86" s="146">
        <v>1600</v>
      </c>
      <c r="I86" s="335"/>
      <c r="J86" s="125">
        <v>0.0787532</v>
      </c>
      <c r="K86" s="126">
        <f t="shared" si="3"/>
        <v>126.00511999999999</v>
      </c>
      <c r="L86" s="227">
        <f>K86+I85</f>
        <v>467.424531058173</v>
      </c>
      <c r="M86" s="338"/>
      <c r="N86" s="125">
        <v>0.0545578</v>
      </c>
      <c r="O86" s="126">
        <f t="shared" si="4"/>
        <v>87.29248</v>
      </c>
      <c r="P86" s="126">
        <f>O86+M85</f>
        <v>481.62558</v>
      </c>
      <c r="Q86" s="341"/>
      <c r="R86" s="125">
        <v>0.0545454</v>
      </c>
      <c r="S86" s="127">
        <f t="shared" si="5"/>
        <v>87.27264</v>
      </c>
      <c r="T86" s="238">
        <f>S86+Q85</f>
        <v>498.7350339000001</v>
      </c>
    </row>
    <row r="87" spans="1:20" s="115" customFormat="1" ht="12.75">
      <c r="A87" s="314"/>
      <c r="B87" s="317"/>
      <c r="C87" s="320"/>
      <c r="D87" s="281"/>
      <c r="E87" s="284"/>
      <c r="F87" s="299"/>
      <c r="G87" s="332"/>
      <c r="H87" s="147">
        <v>3120</v>
      </c>
      <c r="I87" s="335"/>
      <c r="J87" s="125">
        <v>0.0787532</v>
      </c>
      <c r="K87" s="126">
        <f t="shared" si="3"/>
        <v>245.709984</v>
      </c>
      <c r="L87" s="227">
        <f>K87+I85</f>
        <v>587.129395058173</v>
      </c>
      <c r="M87" s="338"/>
      <c r="N87" s="125">
        <v>0.0545578</v>
      </c>
      <c r="O87" s="126">
        <f t="shared" si="4"/>
        <v>170.220336</v>
      </c>
      <c r="P87" s="126">
        <f>O87+M85</f>
        <v>564.553436</v>
      </c>
      <c r="Q87" s="341"/>
      <c r="R87" s="125">
        <v>0.0545454</v>
      </c>
      <c r="S87" s="127">
        <f t="shared" si="5"/>
        <v>170.181648</v>
      </c>
      <c r="T87" s="238">
        <f>S87+Q85</f>
        <v>581.6440419</v>
      </c>
    </row>
    <row r="88" spans="1:20" s="115" customFormat="1" ht="12.75">
      <c r="A88" s="314"/>
      <c r="B88" s="317"/>
      <c r="C88" s="320"/>
      <c r="D88" s="281"/>
      <c r="E88" s="284"/>
      <c r="F88" s="299"/>
      <c r="G88" s="332"/>
      <c r="H88" s="147">
        <v>9360</v>
      </c>
      <c r="I88" s="335"/>
      <c r="J88" s="125">
        <v>0.0787532</v>
      </c>
      <c r="K88" s="126">
        <f t="shared" si="3"/>
        <v>737.129952</v>
      </c>
      <c r="L88" s="227">
        <f>K88+I85</f>
        <v>1078.549363058173</v>
      </c>
      <c r="M88" s="338"/>
      <c r="N88" s="125">
        <v>0.0545578</v>
      </c>
      <c r="O88" s="126">
        <f t="shared" si="4"/>
        <v>510.661008</v>
      </c>
      <c r="P88" s="126">
        <f>O88+M85</f>
        <v>904.994108</v>
      </c>
      <c r="Q88" s="341"/>
      <c r="R88" s="125">
        <v>0.0545454</v>
      </c>
      <c r="S88" s="127">
        <f t="shared" si="5"/>
        <v>510.544944</v>
      </c>
      <c r="T88" s="238">
        <f>S88+Q85</f>
        <v>922.0073379</v>
      </c>
    </row>
    <row r="89" spans="1:20" s="115" customFormat="1" ht="12.75">
      <c r="A89" s="314"/>
      <c r="B89" s="317"/>
      <c r="C89" s="320"/>
      <c r="D89" s="281"/>
      <c r="E89" s="284"/>
      <c r="F89" s="299"/>
      <c r="G89" s="332"/>
      <c r="H89" s="147">
        <v>44200</v>
      </c>
      <c r="I89" s="335"/>
      <c r="J89" s="125">
        <v>0.0787532</v>
      </c>
      <c r="K89" s="126">
        <f t="shared" si="3"/>
        <v>3480.89144</v>
      </c>
      <c r="L89" s="227">
        <f>K89+I85</f>
        <v>3822.310851058173</v>
      </c>
      <c r="M89" s="338"/>
      <c r="N89" s="125">
        <v>0.0545578</v>
      </c>
      <c r="O89" s="126">
        <f t="shared" si="4"/>
        <v>2411.4547599999996</v>
      </c>
      <c r="P89" s="126">
        <f>O89+M85</f>
        <v>2805.7878599999995</v>
      </c>
      <c r="Q89" s="341"/>
      <c r="R89" s="125">
        <v>0.0545454</v>
      </c>
      <c r="S89" s="127">
        <f t="shared" si="5"/>
        <v>2410.90668</v>
      </c>
      <c r="T89" s="238">
        <f>S89+Q85</f>
        <v>2822.3690739000003</v>
      </c>
    </row>
    <row r="90" spans="1:189" s="118" customFormat="1" ht="13.5" thickBot="1">
      <c r="A90" s="315"/>
      <c r="B90" s="318"/>
      <c r="C90" s="321"/>
      <c r="D90" s="282"/>
      <c r="E90" s="285"/>
      <c r="F90" s="300"/>
      <c r="G90" s="333"/>
      <c r="H90" s="148">
        <v>83200</v>
      </c>
      <c r="I90" s="336"/>
      <c r="J90" s="229">
        <v>0.0787532</v>
      </c>
      <c r="K90" s="230">
        <f t="shared" si="3"/>
        <v>6552.26624</v>
      </c>
      <c r="L90" s="231">
        <f>K90+I85</f>
        <v>6893.685651058173</v>
      </c>
      <c r="M90" s="339"/>
      <c r="N90" s="128">
        <v>0.0545578</v>
      </c>
      <c r="O90" s="129">
        <f t="shared" si="4"/>
        <v>4539.20896</v>
      </c>
      <c r="P90" s="129">
        <f>O90+M85</f>
        <v>4933.54206</v>
      </c>
      <c r="Q90" s="342"/>
      <c r="R90" s="240">
        <v>0.0545454</v>
      </c>
      <c r="S90" s="241">
        <f t="shared" si="5"/>
        <v>4538.17728</v>
      </c>
      <c r="T90" s="242">
        <f>S90+Q85</f>
        <v>4949.6396739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</row>
    <row r="91" spans="1:189" s="116" customFormat="1" ht="13.5" thickTop="1">
      <c r="A91" s="313">
        <v>8</v>
      </c>
      <c r="B91" s="316" t="s">
        <v>33</v>
      </c>
      <c r="C91" s="319">
        <v>0.76</v>
      </c>
      <c r="D91" s="280">
        <v>3.41419411058173</v>
      </c>
      <c r="E91" s="283">
        <v>3.943331</v>
      </c>
      <c r="F91" s="298">
        <v>4.114623939</v>
      </c>
      <c r="G91" s="331">
        <v>100</v>
      </c>
      <c r="H91" s="145">
        <v>1200</v>
      </c>
      <c r="I91" s="334">
        <f>G91*D91</f>
        <v>341.419411058173</v>
      </c>
      <c r="J91" s="244">
        <v>0.0787532</v>
      </c>
      <c r="K91" s="245">
        <f t="shared" si="3"/>
        <v>94.50384</v>
      </c>
      <c r="L91" s="247">
        <f>K91+I91</f>
        <v>435.92325105817304</v>
      </c>
      <c r="M91" s="337">
        <f>G91*E91</f>
        <v>394.3331</v>
      </c>
      <c r="N91" s="123">
        <v>0.0545578</v>
      </c>
      <c r="O91" s="124">
        <f t="shared" si="4"/>
        <v>65.46936</v>
      </c>
      <c r="P91" s="130">
        <f>O91+M91</f>
        <v>459.80246</v>
      </c>
      <c r="Q91" s="340">
        <f>G91*F91</f>
        <v>411.46239390000005</v>
      </c>
      <c r="R91" s="251">
        <v>0.0545454</v>
      </c>
      <c r="S91" s="252">
        <f t="shared" si="5"/>
        <v>65.45448</v>
      </c>
      <c r="T91" s="255">
        <f>S91+Q91</f>
        <v>476.91687390000004</v>
      </c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</row>
    <row r="92" spans="1:20" s="115" customFormat="1" ht="12.75">
      <c r="A92" s="314"/>
      <c r="B92" s="317"/>
      <c r="C92" s="320"/>
      <c r="D92" s="281"/>
      <c r="E92" s="284"/>
      <c r="F92" s="299"/>
      <c r="G92" s="332"/>
      <c r="H92" s="146">
        <v>1600</v>
      </c>
      <c r="I92" s="335"/>
      <c r="J92" s="125">
        <v>0.0787532</v>
      </c>
      <c r="K92" s="126">
        <f t="shared" si="3"/>
        <v>126.00511999999999</v>
      </c>
      <c r="L92" s="228">
        <f>K92+I91</f>
        <v>467.424531058173</v>
      </c>
      <c r="M92" s="338"/>
      <c r="N92" s="125">
        <v>0.0545578</v>
      </c>
      <c r="O92" s="126">
        <f t="shared" si="4"/>
        <v>87.29248</v>
      </c>
      <c r="P92" s="131">
        <f>O92+M91</f>
        <v>481.62558</v>
      </c>
      <c r="Q92" s="341"/>
      <c r="R92" s="125">
        <v>0.0545454</v>
      </c>
      <c r="S92" s="127">
        <f t="shared" si="5"/>
        <v>87.27264</v>
      </c>
      <c r="T92" s="239">
        <f>S92+Q91</f>
        <v>498.7350339000001</v>
      </c>
    </row>
    <row r="93" spans="1:20" s="115" customFormat="1" ht="12.75">
      <c r="A93" s="314"/>
      <c r="B93" s="317"/>
      <c r="C93" s="320"/>
      <c r="D93" s="281"/>
      <c r="E93" s="284"/>
      <c r="F93" s="299"/>
      <c r="G93" s="332"/>
      <c r="H93" s="147">
        <v>3120</v>
      </c>
      <c r="I93" s="335"/>
      <c r="J93" s="125">
        <v>0.0787532</v>
      </c>
      <c r="K93" s="126">
        <f t="shared" si="3"/>
        <v>245.709984</v>
      </c>
      <c r="L93" s="228">
        <f>K93+I91</f>
        <v>587.129395058173</v>
      </c>
      <c r="M93" s="338"/>
      <c r="N93" s="125">
        <v>0.0545578</v>
      </c>
      <c r="O93" s="126">
        <f t="shared" si="4"/>
        <v>170.220336</v>
      </c>
      <c r="P93" s="131">
        <f>O93+M91</f>
        <v>564.553436</v>
      </c>
      <c r="Q93" s="341"/>
      <c r="R93" s="125">
        <v>0.0545454</v>
      </c>
      <c r="S93" s="127">
        <f t="shared" si="5"/>
        <v>170.181648</v>
      </c>
      <c r="T93" s="239">
        <f>S93+Q91</f>
        <v>581.6440419</v>
      </c>
    </row>
    <row r="94" spans="1:20" s="115" customFormat="1" ht="12.75">
      <c r="A94" s="314"/>
      <c r="B94" s="317"/>
      <c r="C94" s="320"/>
      <c r="D94" s="281"/>
      <c r="E94" s="284"/>
      <c r="F94" s="299"/>
      <c r="G94" s="332"/>
      <c r="H94" s="147">
        <v>9360</v>
      </c>
      <c r="I94" s="335"/>
      <c r="J94" s="125">
        <v>0.0787532</v>
      </c>
      <c r="K94" s="126">
        <f t="shared" si="3"/>
        <v>737.129952</v>
      </c>
      <c r="L94" s="228">
        <f>K94+I91</f>
        <v>1078.549363058173</v>
      </c>
      <c r="M94" s="338"/>
      <c r="N94" s="125">
        <v>0.0545578</v>
      </c>
      <c r="O94" s="126">
        <f t="shared" si="4"/>
        <v>510.661008</v>
      </c>
      <c r="P94" s="131">
        <f>O94+M91</f>
        <v>904.994108</v>
      </c>
      <c r="Q94" s="341"/>
      <c r="R94" s="125">
        <v>0.0545454</v>
      </c>
      <c r="S94" s="127">
        <f t="shared" si="5"/>
        <v>510.544944</v>
      </c>
      <c r="T94" s="239">
        <f>S94+Q91</f>
        <v>922.0073379</v>
      </c>
    </row>
    <row r="95" spans="1:20" s="115" customFormat="1" ht="12.75">
      <c r="A95" s="314"/>
      <c r="B95" s="317"/>
      <c r="C95" s="320"/>
      <c r="D95" s="281"/>
      <c r="E95" s="284"/>
      <c r="F95" s="299"/>
      <c r="G95" s="332"/>
      <c r="H95" s="147">
        <v>44200</v>
      </c>
      <c r="I95" s="335"/>
      <c r="J95" s="125">
        <v>0.0787532</v>
      </c>
      <c r="K95" s="126">
        <f t="shared" si="3"/>
        <v>3480.89144</v>
      </c>
      <c r="L95" s="228">
        <f>K95+I91</f>
        <v>3822.310851058173</v>
      </c>
      <c r="M95" s="338"/>
      <c r="N95" s="125">
        <v>0.0545578</v>
      </c>
      <c r="O95" s="126">
        <f t="shared" si="4"/>
        <v>2411.4547599999996</v>
      </c>
      <c r="P95" s="131">
        <f>O95+M91</f>
        <v>2805.7878599999995</v>
      </c>
      <c r="Q95" s="341"/>
      <c r="R95" s="125">
        <v>0.0545454</v>
      </c>
      <c r="S95" s="127">
        <f t="shared" si="5"/>
        <v>2410.90668</v>
      </c>
      <c r="T95" s="239">
        <f>S95+Q91</f>
        <v>2822.3690739000003</v>
      </c>
    </row>
    <row r="96" spans="1:189" s="118" customFormat="1" ht="13.5" thickBot="1">
      <c r="A96" s="315"/>
      <c r="B96" s="318"/>
      <c r="C96" s="321"/>
      <c r="D96" s="282"/>
      <c r="E96" s="285"/>
      <c r="F96" s="300"/>
      <c r="G96" s="333"/>
      <c r="H96" s="148">
        <v>83200</v>
      </c>
      <c r="I96" s="336"/>
      <c r="J96" s="229">
        <v>0.0787532</v>
      </c>
      <c r="K96" s="230">
        <f t="shared" si="3"/>
        <v>6552.26624</v>
      </c>
      <c r="L96" s="248">
        <f>K96+I91</f>
        <v>6893.685651058173</v>
      </c>
      <c r="M96" s="339"/>
      <c r="N96" s="128">
        <v>0.0545578</v>
      </c>
      <c r="O96" s="129">
        <f t="shared" si="4"/>
        <v>4539.20896</v>
      </c>
      <c r="P96" s="132">
        <f>O96+M91</f>
        <v>4933.54206</v>
      </c>
      <c r="Q96" s="342"/>
      <c r="R96" s="240">
        <v>0.0545454</v>
      </c>
      <c r="S96" s="241">
        <f t="shared" si="5"/>
        <v>4538.17728</v>
      </c>
      <c r="T96" s="256">
        <f>S96+Q91</f>
        <v>4949.6396739</v>
      </c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</row>
    <row r="97" spans="1:189" s="116" customFormat="1" ht="13.5" thickTop="1">
      <c r="A97" s="313">
        <v>9</v>
      </c>
      <c r="B97" s="316" t="s">
        <v>34</v>
      </c>
      <c r="C97" s="319">
        <v>0.47</v>
      </c>
      <c r="D97" s="280">
        <v>2.11140951575449</v>
      </c>
      <c r="E97" s="283">
        <v>2.4386389</v>
      </c>
      <c r="F97" s="298">
        <v>2.544570068</v>
      </c>
      <c r="G97" s="331">
        <v>100</v>
      </c>
      <c r="H97" s="149">
        <v>1200</v>
      </c>
      <c r="I97" s="334">
        <f>G97*D97</f>
        <v>211.14095157544898</v>
      </c>
      <c r="J97" s="249">
        <v>0.0787532</v>
      </c>
      <c r="K97" s="245">
        <f t="shared" si="3"/>
        <v>94.50384</v>
      </c>
      <c r="L97" s="246">
        <f>K97+I97</f>
        <v>305.64479157544895</v>
      </c>
      <c r="M97" s="337">
        <f>G97*E97</f>
        <v>243.86389</v>
      </c>
      <c r="N97" s="133">
        <v>0.0545578</v>
      </c>
      <c r="O97" s="124">
        <f t="shared" si="4"/>
        <v>65.46936</v>
      </c>
      <c r="P97" s="124">
        <f>O97+M97</f>
        <v>309.33325</v>
      </c>
      <c r="Q97" s="340">
        <f>G97*F97</f>
        <v>254.45700680000002</v>
      </c>
      <c r="R97" s="257">
        <v>0.0545454</v>
      </c>
      <c r="S97" s="252">
        <f t="shared" si="5"/>
        <v>65.45448</v>
      </c>
      <c r="T97" s="254">
        <f>S97+Q97</f>
        <v>319.91148680000003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</row>
    <row r="98" spans="1:20" s="115" customFormat="1" ht="12.75">
      <c r="A98" s="314"/>
      <c r="B98" s="317"/>
      <c r="C98" s="320"/>
      <c r="D98" s="281"/>
      <c r="E98" s="284"/>
      <c r="F98" s="299"/>
      <c r="G98" s="332"/>
      <c r="H98" s="150">
        <v>1600</v>
      </c>
      <c r="I98" s="335"/>
      <c r="J98" s="134">
        <v>0.0787532</v>
      </c>
      <c r="K98" s="126">
        <f t="shared" si="3"/>
        <v>126.00511999999999</v>
      </c>
      <c r="L98" s="227">
        <f>K98+I97</f>
        <v>337.14607157544896</v>
      </c>
      <c r="M98" s="338"/>
      <c r="N98" s="134">
        <v>0.0545578</v>
      </c>
      <c r="O98" s="126">
        <f t="shared" si="4"/>
        <v>87.29248</v>
      </c>
      <c r="P98" s="126">
        <f>O98+M97</f>
        <v>331.15637</v>
      </c>
      <c r="Q98" s="341"/>
      <c r="R98" s="134">
        <v>0.0545454</v>
      </c>
      <c r="S98" s="127">
        <f t="shared" si="5"/>
        <v>87.27264</v>
      </c>
      <c r="T98" s="238">
        <f>S98+Q97</f>
        <v>341.7296468</v>
      </c>
    </row>
    <row r="99" spans="1:20" s="115" customFormat="1" ht="12.75">
      <c r="A99" s="314"/>
      <c r="B99" s="317"/>
      <c r="C99" s="320"/>
      <c r="D99" s="281"/>
      <c r="E99" s="284"/>
      <c r="F99" s="299"/>
      <c r="G99" s="332"/>
      <c r="H99" s="151">
        <v>3120</v>
      </c>
      <c r="I99" s="335"/>
      <c r="J99" s="134">
        <v>0.0787532</v>
      </c>
      <c r="K99" s="126">
        <f t="shared" si="3"/>
        <v>245.709984</v>
      </c>
      <c r="L99" s="227">
        <f>K99+I97</f>
        <v>456.85093557544894</v>
      </c>
      <c r="M99" s="338"/>
      <c r="N99" s="134">
        <v>0.0545578</v>
      </c>
      <c r="O99" s="126">
        <f t="shared" si="4"/>
        <v>170.220336</v>
      </c>
      <c r="P99" s="126">
        <f>O99+M97</f>
        <v>414.084226</v>
      </c>
      <c r="Q99" s="341"/>
      <c r="R99" s="134">
        <v>0.0545454</v>
      </c>
      <c r="S99" s="127">
        <f t="shared" si="5"/>
        <v>170.181648</v>
      </c>
      <c r="T99" s="238">
        <f>S99+Q97</f>
        <v>424.63865480000004</v>
      </c>
    </row>
    <row r="100" spans="1:20" s="115" customFormat="1" ht="12.75">
      <c r="A100" s="314"/>
      <c r="B100" s="317"/>
      <c r="C100" s="320"/>
      <c r="D100" s="281"/>
      <c r="E100" s="284"/>
      <c r="F100" s="299"/>
      <c r="G100" s="332"/>
      <c r="H100" s="151">
        <v>9360</v>
      </c>
      <c r="I100" s="335"/>
      <c r="J100" s="134">
        <v>0.0787532</v>
      </c>
      <c r="K100" s="126">
        <f t="shared" si="3"/>
        <v>737.129952</v>
      </c>
      <c r="L100" s="227">
        <f>K100+I97</f>
        <v>948.270903575449</v>
      </c>
      <c r="M100" s="338"/>
      <c r="N100" s="134">
        <v>0.0545578</v>
      </c>
      <c r="O100" s="126">
        <f t="shared" si="4"/>
        <v>510.661008</v>
      </c>
      <c r="P100" s="126">
        <f>O100+M97</f>
        <v>754.524898</v>
      </c>
      <c r="Q100" s="341"/>
      <c r="R100" s="134">
        <v>0.0545454</v>
      </c>
      <c r="S100" s="127">
        <f t="shared" si="5"/>
        <v>510.544944</v>
      </c>
      <c r="T100" s="238">
        <f>S100+Q97</f>
        <v>765.0019508</v>
      </c>
    </row>
    <row r="101" spans="1:20" s="115" customFormat="1" ht="12.75">
      <c r="A101" s="314"/>
      <c r="B101" s="317"/>
      <c r="C101" s="320"/>
      <c r="D101" s="281"/>
      <c r="E101" s="284"/>
      <c r="F101" s="299"/>
      <c r="G101" s="332"/>
      <c r="H101" s="151">
        <v>44200</v>
      </c>
      <c r="I101" s="335"/>
      <c r="J101" s="134">
        <v>0.0787532</v>
      </c>
      <c r="K101" s="126">
        <f t="shared" si="3"/>
        <v>3480.89144</v>
      </c>
      <c r="L101" s="227">
        <f>K101+I97</f>
        <v>3692.032391575449</v>
      </c>
      <c r="M101" s="338"/>
      <c r="N101" s="134">
        <v>0.0545578</v>
      </c>
      <c r="O101" s="126">
        <f t="shared" si="4"/>
        <v>2411.4547599999996</v>
      </c>
      <c r="P101" s="126">
        <f>O101+M97</f>
        <v>2655.3186499999997</v>
      </c>
      <c r="Q101" s="341"/>
      <c r="R101" s="134">
        <v>0.0545454</v>
      </c>
      <c r="S101" s="127">
        <f t="shared" si="5"/>
        <v>2410.90668</v>
      </c>
      <c r="T101" s="238">
        <f>S101+Q97</f>
        <v>2665.3636868</v>
      </c>
    </row>
    <row r="102" spans="1:189" s="118" customFormat="1" ht="13.5" thickBot="1">
      <c r="A102" s="315"/>
      <c r="B102" s="318"/>
      <c r="C102" s="321"/>
      <c r="D102" s="282"/>
      <c r="E102" s="285"/>
      <c r="F102" s="300"/>
      <c r="G102" s="333"/>
      <c r="H102" s="152">
        <v>83200</v>
      </c>
      <c r="I102" s="336"/>
      <c r="J102" s="250">
        <v>0.0787532</v>
      </c>
      <c r="K102" s="230">
        <f t="shared" si="3"/>
        <v>6552.26624</v>
      </c>
      <c r="L102" s="231">
        <f>K102+I97</f>
        <v>6763.407191575448</v>
      </c>
      <c r="M102" s="339"/>
      <c r="N102" s="135">
        <v>0.0545578</v>
      </c>
      <c r="O102" s="129">
        <f t="shared" si="4"/>
        <v>4539.20896</v>
      </c>
      <c r="P102" s="129">
        <f>O102+M97</f>
        <v>4783.07285</v>
      </c>
      <c r="Q102" s="342"/>
      <c r="R102" s="258">
        <v>0.0545454</v>
      </c>
      <c r="S102" s="241">
        <f t="shared" si="5"/>
        <v>4538.17728</v>
      </c>
      <c r="T102" s="242">
        <f>S102+Q97</f>
        <v>4792.6342868</v>
      </c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15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</row>
    <row r="103" spans="1:189" s="116" customFormat="1" ht="13.5" thickTop="1">
      <c r="A103" s="313">
        <v>10</v>
      </c>
      <c r="B103" s="316" t="s">
        <v>35</v>
      </c>
      <c r="C103" s="319">
        <v>0.44</v>
      </c>
      <c r="D103" s="280">
        <v>1.97663869559995</v>
      </c>
      <c r="E103" s="283">
        <v>2.2829811</v>
      </c>
      <c r="F103" s="298">
        <v>2.382150702</v>
      </c>
      <c r="G103" s="331">
        <v>100</v>
      </c>
      <c r="H103" s="145">
        <v>1200</v>
      </c>
      <c r="I103" s="334">
        <f>G103*D103</f>
        <v>197.663869559995</v>
      </c>
      <c r="J103" s="244">
        <v>0.0787532</v>
      </c>
      <c r="K103" s="245">
        <f t="shared" si="3"/>
        <v>94.50384</v>
      </c>
      <c r="L103" s="246">
        <f>K103+I103</f>
        <v>292.167709559995</v>
      </c>
      <c r="M103" s="337">
        <f>G103*E103</f>
        <v>228.29811</v>
      </c>
      <c r="N103" s="123">
        <v>0.0545578</v>
      </c>
      <c r="O103" s="124">
        <f t="shared" si="4"/>
        <v>65.46936</v>
      </c>
      <c r="P103" s="124">
        <f>O103+M103</f>
        <v>293.76747</v>
      </c>
      <c r="Q103" s="340">
        <f>G103*F103</f>
        <v>238.2150702</v>
      </c>
      <c r="R103" s="251">
        <v>0.0545454</v>
      </c>
      <c r="S103" s="252">
        <f t="shared" si="5"/>
        <v>65.45448</v>
      </c>
      <c r="T103" s="254">
        <f>S103+Q103</f>
        <v>303.6695502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15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</row>
    <row r="104" spans="1:20" s="115" customFormat="1" ht="12.75">
      <c r="A104" s="314"/>
      <c r="B104" s="317"/>
      <c r="C104" s="320"/>
      <c r="D104" s="281"/>
      <c r="E104" s="284"/>
      <c r="F104" s="299"/>
      <c r="G104" s="332"/>
      <c r="H104" s="146">
        <v>1600</v>
      </c>
      <c r="I104" s="335"/>
      <c r="J104" s="125">
        <v>0.0787532</v>
      </c>
      <c r="K104" s="126">
        <f t="shared" si="3"/>
        <v>126.00511999999999</v>
      </c>
      <c r="L104" s="227">
        <f>K104+I103</f>
        <v>323.668989559995</v>
      </c>
      <c r="M104" s="338"/>
      <c r="N104" s="125">
        <v>0.0545578</v>
      </c>
      <c r="O104" s="126">
        <f t="shared" si="4"/>
        <v>87.29248</v>
      </c>
      <c r="P104" s="126">
        <f>O104+M103</f>
        <v>315.59059</v>
      </c>
      <c r="Q104" s="341"/>
      <c r="R104" s="125">
        <v>0.0545454</v>
      </c>
      <c r="S104" s="127">
        <f t="shared" si="5"/>
        <v>87.27264</v>
      </c>
      <c r="T104" s="238">
        <f>S104+Q103</f>
        <v>325.48771020000004</v>
      </c>
    </row>
    <row r="105" spans="1:20" s="115" customFormat="1" ht="12.75">
      <c r="A105" s="314"/>
      <c r="B105" s="317"/>
      <c r="C105" s="320"/>
      <c r="D105" s="281"/>
      <c r="E105" s="284"/>
      <c r="F105" s="299"/>
      <c r="G105" s="332"/>
      <c r="H105" s="147">
        <v>3120</v>
      </c>
      <c r="I105" s="335"/>
      <c r="J105" s="125">
        <v>0.0787532</v>
      </c>
      <c r="K105" s="126">
        <f t="shared" si="3"/>
        <v>245.709984</v>
      </c>
      <c r="L105" s="227">
        <f>K105+I103</f>
        <v>443.373853559995</v>
      </c>
      <c r="M105" s="338"/>
      <c r="N105" s="125">
        <v>0.0545578</v>
      </c>
      <c r="O105" s="126">
        <f t="shared" si="4"/>
        <v>170.220336</v>
      </c>
      <c r="P105" s="126">
        <f>O105+M103</f>
        <v>398.51844600000004</v>
      </c>
      <c r="Q105" s="341"/>
      <c r="R105" s="125">
        <v>0.0545454</v>
      </c>
      <c r="S105" s="127">
        <f t="shared" si="5"/>
        <v>170.181648</v>
      </c>
      <c r="T105" s="238">
        <f>S105+Q103</f>
        <v>408.3967182</v>
      </c>
    </row>
    <row r="106" spans="1:20" s="115" customFormat="1" ht="12.75">
      <c r="A106" s="314"/>
      <c r="B106" s="317"/>
      <c r="C106" s="320"/>
      <c r="D106" s="281"/>
      <c r="E106" s="284"/>
      <c r="F106" s="299"/>
      <c r="G106" s="332"/>
      <c r="H106" s="147">
        <v>9360</v>
      </c>
      <c r="I106" s="335"/>
      <c r="J106" s="125">
        <v>0.0787532</v>
      </c>
      <c r="K106" s="126">
        <f t="shared" si="3"/>
        <v>737.129952</v>
      </c>
      <c r="L106" s="227">
        <f>K106+I103</f>
        <v>934.793821559995</v>
      </c>
      <c r="M106" s="338"/>
      <c r="N106" s="125">
        <v>0.0545578</v>
      </c>
      <c r="O106" s="126">
        <f t="shared" si="4"/>
        <v>510.661008</v>
      </c>
      <c r="P106" s="126">
        <f>O106+M103</f>
        <v>738.959118</v>
      </c>
      <c r="Q106" s="341"/>
      <c r="R106" s="125">
        <v>0.0545454</v>
      </c>
      <c r="S106" s="127">
        <f t="shared" si="5"/>
        <v>510.544944</v>
      </c>
      <c r="T106" s="238">
        <f>S106+Q103</f>
        <v>748.7600142</v>
      </c>
    </row>
    <row r="107" spans="1:20" s="115" customFormat="1" ht="12.75">
      <c r="A107" s="314"/>
      <c r="B107" s="317"/>
      <c r="C107" s="320"/>
      <c r="D107" s="281"/>
      <c r="E107" s="284"/>
      <c r="F107" s="299"/>
      <c r="G107" s="332"/>
      <c r="H107" s="147">
        <v>44200</v>
      </c>
      <c r="I107" s="335"/>
      <c r="J107" s="125">
        <v>0.0787532</v>
      </c>
      <c r="K107" s="126">
        <f t="shared" si="3"/>
        <v>3480.89144</v>
      </c>
      <c r="L107" s="227">
        <f>K107+I103</f>
        <v>3678.555309559995</v>
      </c>
      <c r="M107" s="338"/>
      <c r="N107" s="125">
        <v>0.0545578</v>
      </c>
      <c r="O107" s="126">
        <f t="shared" si="4"/>
        <v>2411.4547599999996</v>
      </c>
      <c r="P107" s="126">
        <f>O107+M103</f>
        <v>2639.75287</v>
      </c>
      <c r="Q107" s="341"/>
      <c r="R107" s="125">
        <v>0.0545454</v>
      </c>
      <c r="S107" s="127">
        <f t="shared" si="5"/>
        <v>2410.90668</v>
      </c>
      <c r="T107" s="238">
        <f>S107+Q103</f>
        <v>2649.1217502</v>
      </c>
    </row>
    <row r="108" spans="1:189" s="118" customFormat="1" ht="13.5" thickBot="1">
      <c r="A108" s="315"/>
      <c r="B108" s="318"/>
      <c r="C108" s="321"/>
      <c r="D108" s="282"/>
      <c r="E108" s="285"/>
      <c r="F108" s="300"/>
      <c r="G108" s="333"/>
      <c r="H108" s="148">
        <v>83200</v>
      </c>
      <c r="I108" s="336"/>
      <c r="J108" s="229">
        <v>0.0787532</v>
      </c>
      <c r="K108" s="230">
        <f t="shared" si="3"/>
        <v>6552.26624</v>
      </c>
      <c r="L108" s="231">
        <f>K108+I103</f>
        <v>6749.930109559995</v>
      </c>
      <c r="M108" s="339"/>
      <c r="N108" s="128">
        <v>0.0545578</v>
      </c>
      <c r="O108" s="129">
        <f t="shared" si="4"/>
        <v>4539.20896</v>
      </c>
      <c r="P108" s="129">
        <f>O108+M103</f>
        <v>4767.50707</v>
      </c>
      <c r="Q108" s="342"/>
      <c r="R108" s="240">
        <v>0.0545454</v>
      </c>
      <c r="S108" s="241">
        <f t="shared" si="5"/>
        <v>4538.17728</v>
      </c>
      <c r="T108" s="242">
        <f>S108+Q103</f>
        <v>4776.3923502</v>
      </c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</row>
    <row r="109" spans="1:189" s="116" customFormat="1" ht="13.5" thickTop="1">
      <c r="A109" s="313">
        <v>11</v>
      </c>
      <c r="B109" s="316" t="s">
        <v>36</v>
      </c>
      <c r="C109" s="319">
        <v>0.51</v>
      </c>
      <c r="D109" s="280">
        <v>2.29110394262721</v>
      </c>
      <c r="E109" s="283">
        <v>2.6461826</v>
      </c>
      <c r="F109" s="298">
        <v>2.761129222</v>
      </c>
      <c r="G109" s="331">
        <v>100</v>
      </c>
      <c r="H109" s="145">
        <v>1200</v>
      </c>
      <c r="I109" s="334">
        <f>G109*D109</f>
        <v>229.11039426272103</v>
      </c>
      <c r="J109" s="244">
        <v>0.0787532</v>
      </c>
      <c r="K109" s="245">
        <f t="shared" si="3"/>
        <v>94.50384</v>
      </c>
      <c r="L109" s="246">
        <f>K109+I109</f>
        <v>323.614234262721</v>
      </c>
      <c r="M109" s="337">
        <f>G109*E109</f>
        <v>264.61826</v>
      </c>
      <c r="N109" s="123">
        <v>0.0545578</v>
      </c>
      <c r="O109" s="124">
        <f t="shared" si="4"/>
        <v>65.46936</v>
      </c>
      <c r="P109" s="124">
        <f>O109+M109</f>
        <v>330.08762</v>
      </c>
      <c r="Q109" s="340">
        <f>G109*F109</f>
        <v>276.1129222</v>
      </c>
      <c r="R109" s="251">
        <v>0.0545454</v>
      </c>
      <c r="S109" s="252">
        <f t="shared" si="5"/>
        <v>65.45448</v>
      </c>
      <c r="T109" s="254">
        <f>S109+Q109</f>
        <v>341.5674022</v>
      </c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15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</row>
    <row r="110" spans="1:20" s="115" customFormat="1" ht="12.75">
      <c r="A110" s="314"/>
      <c r="B110" s="317"/>
      <c r="C110" s="320"/>
      <c r="D110" s="281"/>
      <c r="E110" s="284"/>
      <c r="F110" s="299"/>
      <c r="G110" s="332"/>
      <c r="H110" s="146">
        <v>1600</v>
      </c>
      <c r="I110" s="335"/>
      <c r="J110" s="125">
        <v>0.0787532</v>
      </c>
      <c r="K110" s="126">
        <f t="shared" si="3"/>
        <v>126.00511999999999</v>
      </c>
      <c r="L110" s="227">
        <f>K110+I109</f>
        <v>355.11551426272104</v>
      </c>
      <c r="M110" s="338"/>
      <c r="N110" s="125">
        <v>0.0545578</v>
      </c>
      <c r="O110" s="126">
        <f t="shared" si="4"/>
        <v>87.29248</v>
      </c>
      <c r="P110" s="126">
        <f>O110+M109</f>
        <v>351.91074000000003</v>
      </c>
      <c r="Q110" s="341"/>
      <c r="R110" s="125">
        <v>0.0545454</v>
      </c>
      <c r="S110" s="127">
        <f t="shared" si="5"/>
        <v>87.27264</v>
      </c>
      <c r="T110" s="238">
        <f>S110+Q109</f>
        <v>363.3855622</v>
      </c>
    </row>
    <row r="111" spans="1:20" s="115" customFormat="1" ht="12.75">
      <c r="A111" s="314"/>
      <c r="B111" s="317"/>
      <c r="C111" s="320"/>
      <c r="D111" s="281"/>
      <c r="E111" s="284"/>
      <c r="F111" s="299"/>
      <c r="G111" s="332"/>
      <c r="H111" s="147">
        <v>3120</v>
      </c>
      <c r="I111" s="335"/>
      <c r="J111" s="125">
        <v>0.0787532</v>
      </c>
      <c r="K111" s="126">
        <f t="shared" si="3"/>
        <v>245.709984</v>
      </c>
      <c r="L111" s="227">
        <f>K111+I109</f>
        <v>474.820378262721</v>
      </c>
      <c r="M111" s="338"/>
      <c r="N111" s="125">
        <v>0.0545578</v>
      </c>
      <c r="O111" s="126">
        <f t="shared" si="4"/>
        <v>170.220336</v>
      </c>
      <c r="P111" s="126">
        <f>O111+M109</f>
        <v>434.83859600000005</v>
      </c>
      <c r="Q111" s="341"/>
      <c r="R111" s="125">
        <v>0.0545454</v>
      </c>
      <c r="S111" s="127">
        <f t="shared" si="5"/>
        <v>170.181648</v>
      </c>
      <c r="T111" s="238">
        <f>S111+Q109</f>
        <v>446.2945702</v>
      </c>
    </row>
    <row r="112" spans="1:20" s="115" customFormat="1" ht="12.75">
      <c r="A112" s="314"/>
      <c r="B112" s="317"/>
      <c r="C112" s="320"/>
      <c r="D112" s="281"/>
      <c r="E112" s="284"/>
      <c r="F112" s="299"/>
      <c r="G112" s="332"/>
      <c r="H112" s="147">
        <v>9360</v>
      </c>
      <c r="I112" s="335"/>
      <c r="J112" s="125">
        <v>0.0787532</v>
      </c>
      <c r="K112" s="126">
        <f t="shared" si="3"/>
        <v>737.129952</v>
      </c>
      <c r="L112" s="227">
        <f>K112+I109</f>
        <v>966.240346262721</v>
      </c>
      <c r="M112" s="338"/>
      <c r="N112" s="125">
        <v>0.0545578</v>
      </c>
      <c r="O112" s="126">
        <f t="shared" si="4"/>
        <v>510.661008</v>
      </c>
      <c r="P112" s="126">
        <f>O112+M109</f>
        <v>775.279268</v>
      </c>
      <c r="Q112" s="341"/>
      <c r="R112" s="125">
        <v>0.0545454</v>
      </c>
      <c r="S112" s="127">
        <f t="shared" si="5"/>
        <v>510.544944</v>
      </c>
      <c r="T112" s="238">
        <f>S112+Q109</f>
        <v>786.6578662</v>
      </c>
    </row>
    <row r="113" spans="1:20" s="115" customFormat="1" ht="12.75">
      <c r="A113" s="314"/>
      <c r="B113" s="317"/>
      <c r="C113" s="320"/>
      <c r="D113" s="281"/>
      <c r="E113" s="284"/>
      <c r="F113" s="299"/>
      <c r="G113" s="332"/>
      <c r="H113" s="147">
        <v>44200</v>
      </c>
      <c r="I113" s="335"/>
      <c r="J113" s="125">
        <v>0.0787532</v>
      </c>
      <c r="K113" s="126">
        <f t="shared" si="3"/>
        <v>3480.89144</v>
      </c>
      <c r="L113" s="227">
        <f>K113+I109</f>
        <v>3710.001834262721</v>
      </c>
      <c r="M113" s="338"/>
      <c r="N113" s="125">
        <v>0.0545578</v>
      </c>
      <c r="O113" s="126">
        <f t="shared" si="4"/>
        <v>2411.4547599999996</v>
      </c>
      <c r="P113" s="126">
        <f>O113+M109</f>
        <v>2676.07302</v>
      </c>
      <c r="Q113" s="341"/>
      <c r="R113" s="125">
        <v>0.0545454</v>
      </c>
      <c r="S113" s="127">
        <f t="shared" si="5"/>
        <v>2410.90668</v>
      </c>
      <c r="T113" s="238">
        <f>S113+Q109</f>
        <v>2687.0196022</v>
      </c>
    </row>
    <row r="114" spans="1:189" s="118" customFormat="1" ht="13.5" thickBot="1">
      <c r="A114" s="315"/>
      <c r="B114" s="318"/>
      <c r="C114" s="321"/>
      <c r="D114" s="282"/>
      <c r="E114" s="285"/>
      <c r="F114" s="300"/>
      <c r="G114" s="333"/>
      <c r="H114" s="148">
        <v>83200</v>
      </c>
      <c r="I114" s="336"/>
      <c r="J114" s="229">
        <v>0.0787532</v>
      </c>
      <c r="K114" s="230">
        <f aca="true" t="shared" si="6" ref="K114:K177">J114*H114</f>
        <v>6552.26624</v>
      </c>
      <c r="L114" s="231">
        <f>K114+I109</f>
        <v>6781.376634262721</v>
      </c>
      <c r="M114" s="339"/>
      <c r="N114" s="128">
        <v>0.0545578</v>
      </c>
      <c r="O114" s="129">
        <f aca="true" t="shared" si="7" ref="O114:O177">N114*H114</f>
        <v>4539.20896</v>
      </c>
      <c r="P114" s="129">
        <f>O114+M109</f>
        <v>4803.82722</v>
      </c>
      <c r="Q114" s="342"/>
      <c r="R114" s="240">
        <v>0.0545454</v>
      </c>
      <c r="S114" s="241">
        <f aca="true" t="shared" si="8" ref="S114:S177">R114*H114</f>
        <v>4538.17728</v>
      </c>
      <c r="T114" s="242">
        <f>S114+Q109</f>
        <v>4814.2902022</v>
      </c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15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</row>
    <row r="115" spans="1:189" s="116" customFormat="1" ht="13.5" thickTop="1">
      <c r="A115" s="313">
        <v>12</v>
      </c>
      <c r="B115" s="316" t="s">
        <v>37</v>
      </c>
      <c r="C115" s="319">
        <v>1.2</v>
      </c>
      <c r="D115" s="280">
        <v>5.39083280618167</v>
      </c>
      <c r="E115" s="283">
        <v>6.226312</v>
      </c>
      <c r="F115" s="298">
        <v>6.496774641</v>
      </c>
      <c r="G115" s="331">
        <v>100</v>
      </c>
      <c r="H115" s="149">
        <v>1200</v>
      </c>
      <c r="I115" s="334">
        <f>G115*D115</f>
        <v>539.083280618167</v>
      </c>
      <c r="J115" s="249">
        <v>0.0787532</v>
      </c>
      <c r="K115" s="245">
        <f t="shared" si="6"/>
        <v>94.50384</v>
      </c>
      <c r="L115" s="246">
        <f>K115+I115</f>
        <v>633.587120618167</v>
      </c>
      <c r="M115" s="337">
        <f>G115*E115</f>
        <v>622.6312</v>
      </c>
      <c r="N115" s="133">
        <v>0.0545578</v>
      </c>
      <c r="O115" s="124">
        <f t="shared" si="7"/>
        <v>65.46936</v>
      </c>
      <c r="P115" s="124">
        <f>O115+M115</f>
        <v>688.1005600000001</v>
      </c>
      <c r="Q115" s="340">
        <f>G115*F115</f>
        <v>649.6774641</v>
      </c>
      <c r="R115" s="257">
        <v>0.0545454</v>
      </c>
      <c r="S115" s="252">
        <f t="shared" si="8"/>
        <v>65.45448</v>
      </c>
      <c r="T115" s="254">
        <f>S115+Q115</f>
        <v>715.1319440999999</v>
      </c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</row>
    <row r="116" spans="1:20" s="115" customFormat="1" ht="12.75">
      <c r="A116" s="314"/>
      <c r="B116" s="317"/>
      <c r="C116" s="320"/>
      <c r="D116" s="281"/>
      <c r="E116" s="284"/>
      <c r="F116" s="299"/>
      <c r="G116" s="332"/>
      <c r="H116" s="150">
        <v>1600</v>
      </c>
      <c r="I116" s="335"/>
      <c r="J116" s="134">
        <v>0.0787532</v>
      </c>
      <c r="K116" s="126">
        <f t="shared" si="6"/>
        <v>126.00511999999999</v>
      </c>
      <c r="L116" s="227">
        <f>K116+I115</f>
        <v>665.088400618167</v>
      </c>
      <c r="M116" s="338"/>
      <c r="N116" s="134">
        <v>0.0545578</v>
      </c>
      <c r="O116" s="126">
        <f t="shared" si="7"/>
        <v>87.29248</v>
      </c>
      <c r="P116" s="126">
        <f>O116+M115</f>
        <v>709.92368</v>
      </c>
      <c r="Q116" s="341"/>
      <c r="R116" s="134">
        <v>0.0545454</v>
      </c>
      <c r="S116" s="127">
        <f t="shared" si="8"/>
        <v>87.27264</v>
      </c>
      <c r="T116" s="238">
        <f>S116+Q115</f>
        <v>736.9501041</v>
      </c>
    </row>
    <row r="117" spans="1:20" s="115" customFormat="1" ht="12.75">
      <c r="A117" s="314"/>
      <c r="B117" s="317"/>
      <c r="C117" s="320"/>
      <c r="D117" s="281"/>
      <c r="E117" s="284"/>
      <c r="F117" s="299"/>
      <c r="G117" s="332"/>
      <c r="H117" s="151">
        <v>3120</v>
      </c>
      <c r="I117" s="335"/>
      <c r="J117" s="134">
        <v>0.0787532</v>
      </c>
      <c r="K117" s="126">
        <f t="shared" si="6"/>
        <v>245.709984</v>
      </c>
      <c r="L117" s="227">
        <f>K117+I115</f>
        <v>784.793264618167</v>
      </c>
      <c r="M117" s="338"/>
      <c r="N117" s="134">
        <v>0.0545578</v>
      </c>
      <c r="O117" s="126">
        <f t="shared" si="7"/>
        <v>170.220336</v>
      </c>
      <c r="P117" s="126">
        <f>O117+M115</f>
        <v>792.851536</v>
      </c>
      <c r="Q117" s="341"/>
      <c r="R117" s="134">
        <v>0.0545454</v>
      </c>
      <c r="S117" s="127">
        <f t="shared" si="8"/>
        <v>170.181648</v>
      </c>
      <c r="T117" s="238">
        <f>S117+Q115</f>
        <v>819.8591121</v>
      </c>
    </row>
    <row r="118" spans="1:20" s="115" customFormat="1" ht="12.75">
      <c r="A118" s="314"/>
      <c r="B118" s="317"/>
      <c r="C118" s="320"/>
      <c r="D118" s="281"/>
      <c r="E118" s="284"/>
      <c r="F118" s="299"/>
      <c r="G118" s="332"/>
      <c r="H118" s="151">
        <v>9360</v>
      </c>
      <c r="I118" s="335"/>
      <c r="J118" s="134">
        <v>0.0787532</v>
      </c>
      <c r="K118" s="126">
        <f t="shared" si="6"/>
        <v>737.129952</v>
      </c>
      <c r="L118" s="227">
        <f>K118+I115</f>
        <v>1276.213232618167</v>
      </c>
      <c r="M118" s="338"/>
      <c r="N118" s="134">
        <v>0.0545578</v>
      </c>
      <c r="O118" s="126">
        <f t="shared" si="7"/>
        <v>510.661008</v>
      </c>
      <c r="P118" s="126">
        <f>O118+M115</f>
        <v>1133.292208</v>
      </c>
      <c r="Q118" s="341"/>
      <c r="R118" s="134">
        <v>0.0545454</v>
      </c>
      <c r="S118" s="127">
        <f t="shared" si="8"/>
        <v>510.544944</v>
      </c>
      <c r="T118" s="238">
        <f>S118+Q115</f>
        <v>1160.2224081</v>
      </c>
    </row>
    <row r="119" spans="1:20" s="115" customFormat="1" ht="12.75">
      <c r="A119" s="314"/>
      <c r="B119" s="317"/>
      <c r="C119" s="320"/>
      <c r="D119" s="281"/>
      <c r="E119" s="284"/>
      <c r="F119" s="299"/>
      <c r="G119" s="332"/>
      <c r="H119" s="151">
        <v>44200</v>
      </c>
      <c r="I119" s="335"/>
      <c r="J119" s="134">
        <v>0.0787532</v>
      </c>
      <c r="K119" s="126">
        <f t="shared" si="6"/>
        <v>3480.89144</v>
      </c>
      <c r="L119" s="227">
        <f>K119+I115</f>
        <v>4019.974720618167</v>
      </c>
      <c r="M119" s="338"/>
      <c r="N119" s="134">
        <v>0.0545578</v>
      </c>
      <c r="O119" s="126">
        <f t="shared" si="7"/>
        <v>2411.4547599999996</v>
      </c>
      <c r="P119" s="126">
        <f>O119+M115</f>
        <v>3034.0859599999994</v>
      </c>
      <c r="Q119" s="341"/>
      <c r="R119" s="134">
        <v>0.0545454</v>
      </c>
      <c r="S119" s="127">
        <f t="shared" si="8"/>
        <v>2410.90668</v>
      </c>
      <c r="T119" s="238">
        <f>S119+Q115</f>
        <v>3060.5841441000002</v>
      </c>
    </row>
    <row r="120" spans="1:189" s="118" customFormat="1" ht="13.5" thickBot="1">
      <c r="A120" s="315"/>
      <c r="B120" s="318"/>
      <c r="C120" s="321"/>
      <c r="D120" s="282"/>
      <c r="E120" s="285"/>
      <c r="F120" s="300"/>
      <c r="G120" s="333"/>
      <c r="H120" s="152">
        <v>83200</v>
      </c>
      <c r="I120" s="336"/>
      <c r="J120" s="250">
        <v>0.0787532</v>
      </c>
      <c r="K120" s="230">
        <f t="shared" si="6"/>
        <v>6552.26624</v>
      </c>
      <c r="L120" s="231">
        <f>K120+I115</f>
        <v>7091.349520618167</v>
      </c>
      <c r="M120" s="339"/>
      <c r="N120" s="135">
        <v>0.0545578</v>
      </c>
      <c r="O120" s="129">
        <f t="shared" si="7"/>
        <v>4539.20896</v>
      </c>
      <c r="P120" s="129">
        <f>O120+M115</f>
        <v>5161.84016</v>
      </c>
      <c r="Q120" s="342"/>
      <c r="R120" s="258">
        <v>0.0545454</v>
      </c>
      <c r="S120" s="241">
        <f t="shared" si="8"/>
        <v>4538.17728</v>
      </c>
      <c r="T120" s="242">
        <f>S120+Q115</f>
        <v>5187.8547441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</row>
    <row r="121" spans="1:189" s="116" customFormat="1" ht="13.5" thickTop="1">
      <c r="A121" s="313">
        <v>13</v>
      </c>
      <c r="B121" s="316" t="s">
        <v>38</v>
      </c>
      <c r="C121" s="319">
        <v>0.95</v>
      </c>
      <c r="D121" s="301">
        <v>4.26774263822716</v>
      </c>
      <c r="E121" s="304">
        <v>4.9291637</v>
      </c>
      <c r="F121" s="307">
        <v>6.496774641</v>
      </c>
      <c r="G121" s="331">
        <v>100</v>
      </c>
      <c r="H121" s="145">
        <v>1200</v>
      </c>
      <c r="I121" s="334">
        <f>G121*D121</f>
        <v>426.774263822716</v>
      </c>
      <c r="J121" s="244">
        <v>0.0787532</v>
      </c>
      <c r="K121" s="245">
        <f t="shared" si="6"/>
        <v>94.50384</v>
      </c>
      <c r="L121" s="246">
        <f>K121+I121</f>
        <v>521.278103822716</v>
      </c>
      <c r="M121" s="337">
        <f>G121*E121</f>
        <v>492.91637000000003</v>
      </c>
      <c r="N121" s="123">
        <v>0.0545578</v>
      </c>
      <c r="O121" s="124">
        <f t="shared" si="7"/>
        <v>65.46936</v>
      </c>
      <c r="P121" s="124">
        <f>O121+M121</f>
        <v>558.38573</v>
      </c>
      <c r="Q121" s="340">
        <f>G121*F121</f>
        <v>649.6774641</v>
      </c>
      <c r="R121" s="251">
        <v>0.0545454</v>
      </c>
      <c r="S121" s="252">
        <f t="shared" si="8"/>
        <v>65.45448</v>
      </c>
      <c r="T121" s="254">
        <f>S121+Q121</f>
        <v>715.1319440999999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</row>
    <row r="122" spans="1:20" s="115" customFormat="1" ht="12.75">
      <c r="A122" s="314"/>
      <c r="B122" s="317"/>
      <c r="C122" s="320"/>
      <c r="D122" s="302"/>
      <c r="E122" s="305"/>
      <c r="F122" s="308"/>
      <c r="G122" s="332"/>
      <c r="H122" s="146">
        <v>1600</v>
      </c>
      <c r="I122" s="335"/>
      <c r="J122" s="125">
        <v>0.0787532</v>
      </c>
      <c r="K122" s="126">
        <f t="shared" si="6"/>
        <v>126.00511999999999</v>
      </c>
      <c r="L122" s="227">
        <f>K122+I121</f>
        <v>552.779383822716</v>
      </c>
      <c r="M122" s="338"/>
      <c r="N122" s="125">
        <v>0.0545578</v>
      </c>
      <c r="O122" s="126">
        <f t="shared" si="7"/>
        <v>87.29248</v>
      </c>
      <c r="P122" s="126">
        <f>O122+M121</f>
        <v>580.20885</v>
      </c>
      <c r="Q122" s="341"/>
      <c r="R122" s="125">
        <v>0.0545454</v>
      </c>
      <c r="S122" s="127">
        <f t="shared" si="8"/>
        <v>87.27264</v>
      </c>
      <c r="T122" s="238">
        <f>S122+Q121</f>
        <v>736.9501041</v>
      </c>
    </row>
    <row r="123" spans="1:20" s="115" customFormat="1" ht="12.75">
      <c r="A123" s="314"/>
      <c r="B123" s="317"/>
      <c r="C123" s="320"/>
      <c r="D123" s="302"/>
      <c r="E123" s="305"/>
      <c r="F123" s="308"/>
      <c r="G123" s="332"/>
      <c r="H123" s="147">
        <v>3120</v>
      </c>
      <c r="I123" s="335"/>
      <c r="J123" s="125">
        <v>0.0787532</v>
      </c>
      <c r="K123" s="126">
        <f t="shared" si="6"/>
        <v>245.709984</v>
      </c>
      <c r="L123" s="227">
        <f>K123+I121</f>
        <v>672.484247822716</v>
      </c>
      <c r="M123" s="338"/>
      <c r="N123" s="125">
        <v>0.0545578</v>
      </c>
      <c r="O123" s="126">
        <f t="shared" si="7"/>
        <v>170.220336</v>
      </c>
      <c r="P123" s="126">
        <f>O123+M121</f>
        <v>663.136706</v>
      </c>
      <c r="Q123" s="341"/>
      <c r="R123" s="125">
        <v>0.0545454</v>
      </c>
      <c r="S123" s="127">
        <f t="shared" si="8"/>
        <v>170.181648</v>
      </c>
      <c r="T123" s="238">
        <f>S123+Q121</f>
        <v>819.8591121</v>
      </c>
    </row>
    <row r="124" spans="1:20" s="115" customFormat="1" ht="12.75">
      <c r="A124" s="314"/>
      <c r="B124" s="317"/>
      <c r="C124" s="320"/>
      <c r="D124" s="302"/>
      <c r="E124" s="305"/>
      <c r="F124" s="308"/>
      <c r="G124" s="332"/>
      <c r="H124" s="147">
        <v>9360</v>
      </c>
      <c r="I124" s="335"/>
      <c r="J124" s="125">
        <v>0.0787532</v>
      </c>
      <c r="K124" s="126">
        <f t="shared" si="6"/>
        <v>737.129952</v>
      </c>
      <c r="L124" s="227">
        <f>K124+I121</f>
        <v>1163.904215822716</v>
      </c>
      <c r="M124" s="338"/>
      <c r="N124" s="125">
        <v>0.0545578</v>
      </c>
      <c r="O124" s="126">
        <f t="shared" si="7"/>
        <v>510.661008</v>
      </c>
      <c r="P124" s="126">
        <f>O124+M121</f>
        <v>1003.577378</v>
      </c>
      <c r="Q124" s="341"/>
      <c r="R124" s="125">
        <v>0.0545454</v>
      </c>
      <c r="S124" s="127">
        <f t="shared" si="8"/>
        <v>510.544944</v>
      </c>
      <c r="T124" s="238">
        <f>S124+Q121</f>
        <v>1160.2224081</v>
      </c>
    </row>
    <row r="125" spans="1:20" s="115" customFormat="1" ht="12.75">
      <c r="A125" s="314"/>
      <c r="B125" s="317"/>
      <c r="C125" s="320"/>
      <c r="D125" s="302"/>
      <c r="E125" s="305"/>
      <c r="F125" s="308"/>
      <c r="G125" s="332"/>
      <c r="H125" s="147">
        <v>44200</v>
      </c>
      <c r="I125" s="335"/>
      <c r="J125" s="125">
        <v>0.0787532</v>
      </c>
      <c r="K125" s="126">
        <f t="shared" si="6"/>
        <v>3480.89144</v>
      </c>
      <c r="L125" s="227">
        <f>K125+I121</f>
        <v>3907.665703822716</v>
      </c>
      <c r="M125" s="338"/>
      <c r="N125" s="125">
        <v>0.0545578</v>
      </c>
      <c r="O125" s="126">
        <f t="shared" si="7"/>
        <v>2411.4547599999996</v>
      </c>
      <c r="P125" s="126">
        <f>O125+M121</f>
        <v>2904.3711299999995</v>
      </c>
      <c r="Q125" s="341"/>
      <c r="R125" s="125">
        <v>0.0545454</v>
      </c>
      <c r="S125" s="127">
        <f t="shared" si="8"/>
        <v>2410.90668</v>
      </c>
      <c r="T125" s="238">
        <f>S125+Q121</f>
        <v>3060.5841441000002</v>
      </c>
    </row>
    <row r="126" spans="1:189" s="118" customFormat="1" ht="13.5" thickBot="1">
      <c r="A126" s="315"/>
      <c r="B126" s="318"/>
      <c r="C126" s="321"/>
      <c r="D126" s="303"/>
      <c r="E126" s="306"/>
      <c r="F126" s="309"/>
      <c r="G126" s="333"/>
      <c r="H126" s="148">
        <v>83200</v>
      </c>
      <c r="I126" s="336"/>
      <c r="J126" s="229">
        <v>0.0787532</v>
      </c>
      <c r="K126" s="230">
        <f t="shared" si="6"/>
        <v>6552.26624</v>
      </c>
      <c r="L126" s="231">
        <f>K126+I121</f>
        <v>6979.040503822716</v>
      </c>
      <c r="M126" s="339"/>
      <c r="N126" s="128">
        <v>0.0545578</v>
      </c>
      <c r="O126" s="129">
        <f t="shared" si="7"/>
        <v>4539.20896</v>
      </c>
      <c r="P126" s="129">
        <f>O126+M121</f>
        <v>5032.12533</v>
      </c>
      <c r="Q126" s="342"/>
      <c r="R126" s="240">
        <v>0.0545454</v>
      </c>
      <c r="S126" s="241">
        <f t="shared" si="8"/>
        <v>4538.17728</v>
      </c>
      <c r="T126" s="242">
        <f>S126+Q121</f>
        <v>5187.8547441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</row>
    <row r="127" spans="1:189" s="116" customFormat="1" ht="13.5" customHeight="1" thickTop="1">
      <c r="A127" s="313">
        <v>14</v>
      </c>
      <c r="B127" s="310" t="s">
        <v>39</v>
      </c>
      <c r="C127" s="319">
        <v>0.84</v>
      </c>
      <c r="D127" s="301">
        <v>3.77358296432717</v>
      </c>
      <c r="E127" s="304">
        <v>4.3584184</v>
      </c>
      <c r="F127" s="307">
        <v>4.547742249</v>
      </c>
      <c r="G127" s="331">
        <v>100</v>
      </c>
      <c r="H127" s="145">
        <v>1200</v>
      </c>
      <c r="I127" s="334">
        <f>G127*D127</f>
        <v>377.358296432717</v>
      </c>
      <c r="J127" s="244">
        <v>0.0787532</v>
      </c>
      <c r="K127" s="245">
        <f t="shared" si="6"/>
        <v>94.50384</v>
      </c>
      <c r="L127" s="246">
        <f>K127+I127</f>
        <v>471.86213643271697</v>
      </c>
      <c r="M127" s="337">
        <f>G127*E127</f>
        <v>435.84184</v>
      </c>
      <c r="N127" s="123">
        <v>0.0545578</v>
      </c>
      <c r="O127" s="124">
        <f t="shared" si="7"/>
        <v>65.46936</v>
      </c>
      <c r="P127" s="124">
        <f>O127+M127</f>
        <v>501.3112</v>
      </c>
      <c r="Q127" s="340">
        <f>G127*F127</f>
        <v>454.7742249</v>
      </c>
      <c r="R127" s="251">
        <v>0.0545454</v>
      </c>
      <c r="S127" s="252">
        <f t="shared" si="8"/>
        <v>65.45448</v>
      </c>
      <c r="T127" s="254">
        <f>S127+Q127</f>
        <v>520.2287049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</row>
    <row r="128" spans="1:20" s="115" customFormat="1" ht="12.75">
      <c r="A128" s="314"/>
      <c r="B128" s="311"/>
      <c r="C128" s="320"/>
      <c r="D128" s="302"/>
      <c r="E128" s="305"/>
      <c r="F128" s="308"/>
      <c r="G128" s="332"/>
      <c r="H128" s="146">
        <v>1600</v>
      </c>
      <c r="I128" s="335"/>
      <c r="J128" s="125">
        <v>0.0787532</v>
      </c>
      <c r="K128" s="126">
        <f t="shared" si="6"/>
        <v>126.00511999999999</v>
      </c>
      <c r="L128" s="227">
        <f>K128+I127</f>
        <v>503.363416432717</v>
      </c>
      <c r="M128" s="338"/>
      <c r="N128" s="125">
        <v>0.0545578</v>
      </c>
      <c r="O128" s="126">
        <f t="shared" si="7"/>
        <v>87.29248</v>
      </c>
      <c r="P128" s="126">
        <f>O128+M127</f>
        <v>523.13432</v>
      </c>
      <c r="Q128" s="341"/>
      <c r="R128" s="125">
        <v>0.0545454</v>
      </c>
      <c r="S128" s="127">
        <f t="shared" si="8"/>
        <v>87.27264</v>
      </c>
      <c r="T128" s="238">
        <f>S128+Q127</f>
        <v>542.0468649</v>
      </c>
    </row>
    <row r="129" spans="1:20" s="115" customFormat="1" ht="12.75">
      <c r="A129" s="314"/>
      <c r="B129" s="311"/>
      <c r="C129" s="320"/>
      <c r="D129" s="302"/>
      <c r="E129" s="305"/>
      <c r="F129" s="308"/>
      <c r="G129" s="332"/>
      <c r="H129" s="147">
        <v>3120</v>
      </c>
      <c r="I129" s="335"/>
      <c r="J129" s="125">
        <v>0.0787532</v>
      </c>
      <c r="K129" s="126">
        <f t="shared" si="6"/>
        <v>245.709984</v>
      </c>
      <c r="L129" s="227">
        <f>K129+I127</f>
        <v>623.068280432717</v>
      </c>
      <c r="M129" s="338"/>
      <c r="N129" s="125">
        <v>0.0545578</v>
      </c>
      <c r="O129" s="126">
        <f t="shared" si="7"/>
        <v>170.220336</v>
      </c>
      <c r="P129" s="126">
        <f>O129+M127</f>
        <v>606.062176</v>
      </c>
      <c r="Q129" s="341"/>
      <c r="R129" s="125">
        <v>0.0545454</v>
      </c>
      <c r="S129" s="127">
        <f t="shared" si="8"/>
        <v>170.181648</v>
      </c>
      <c r="T129" s="238">
        <f>S129+Q127</f>
        <v>624.9558729</v>
      </c>
    </row>
    <row r="130" spans="1:20" s="115" customFormat="1" ht="12.75">
      <c r="A130" s="314"/>
      <c r="B130" s="311"/>
      <c r="C130" s="320"/>
      <c r="D130" s="302"/>
      <c r="E130" s="305"/>
      <c r="F130" s="308"/>
      <c r="G130" s="332"/>
      <c r="H130" s="147">
        <v>9360</v>
      </c>
      <c r="I130" s="335"/>
      <c r="J130" s="125">
        <v>0.0787532</v>
      </c>
      <c r="K130" s="126">
        <f t="shared" si="6"/>
        <v>737.129952</v>
      </c>
      <c r="L130" s="227">
        <f>K130+I127</f>
        <v>1114.488248432717</v>
      </c>
      <c r="M130" s="338"/>
      <c r="N130" s="125">
        <v>0.0545578</v>
      </c>
      <c r="O130" s="126">
        <f t="shared" si="7"/>
        <v>510.661008</v>
      </c>
      <c r="P130" s="126">
        <f>O130+M127</f>
        <v>946.502848</v>
      </c>
      <c r="Q130" s="341"/>
      <c r="R130" s="125">
        <v>0.0545454</v>
      </c>
      <c r="S130" s="127">
        <f t="shared" si="8"/>
        <v>510.544944</v>
      </c>
      <c r="T130" s="238">
        <f>S130+Q127</f>
        <v>965.3191689</v>
      </c>
    </row>
    <row r="131" spans="1:20" s="115" customFormat="1" ht="12.75">
      <c r="A131" s="314"/>
      <c r="B131" s="311"/>
      <c r="C131" s="320"/>
      <c r="D131" s="302"/>
      <c r="E131" s="305"/>
      <c r="F131" s="308"/>
      <c r="G131" s="332"/>
      <c r="H131" s="147">
        <v>44200</v>
      </c>
      <c r="I131" s="335"/>
      <c r="J131" s="125">
        <v>0.0787532</v>
      </c>
      <c r="K131" s="126">
        <f t="shared" si="6"/>
        <v>3480.89144</v>
      </c>
      <c r="L131" s="227">
        <f>K131+I127</f>
        <v>3858.249736432717</v>
      </c>
      <c r="M131" s="338"/>
      <c r="N131" s="125">
        <v>0.0545578</v>
      </c>
      <c r="O131" s="126">
        <f t="shared" si="7"/>
        <v>2411.4547599999996</v>
      </c>
      <c r="P131" s="126">
        <f>O131+M127</f>
        <v>2847.2965999999997</v>
      </c>
      <c r="Q131" s="341"/>
      <c r="R131" s="125">
        <v>0.0545454</v>
      </c>
      <c r="S131" s="127">
        <f t="shared" si="8"/>
        <v>2410.90668</v>
      </c>
      <c r="T131" s="238">
        <f>S131+Q127</f>
        <v>2865.6809049</v>
      </c>
    </row>
    <row r="132" spans="1:189" s="118" customFormat="1" ht="13.5" thickBot="1">
      <c r="A132" s="315"/>
      <c r="B132" s="312"/>
      <c r="C132" s="321"/>
      <c r="D132" s="303"/>
      <c r="E132" s="306"/>
      <c r="F132" s="309"/>
      <c r="G132" s="333"/>
      <c r="H132" s="148">
        <v>83200</v>
      </c>
      <c r="I132" s="336"/>
      <c r="J132" s="229">
        <v>0.0787532</v>
      </c>
      <c r="K132" s="230">
        <f t="shared" si="6"/>
        <v>6552.26624</v>
      </c>
      <c r="L132" s="231">
        <f>K132+I127</f>
        <v>6929.624536432717</v>
      </c>
      <c r="M132" s="339"/>
      <c r="N132" s="128">
        <v>0.0545578</v>
      </c>
      <c r="O132" s="129">
        <f t="shared" si="7"/>
        <v>4539.20896</v>
      </c>
      <c r="P132" s="129">
        <f>O132+M127</f>
        <v>4975.0508</v>
      </c>
      <c r="Q132" s="342"/>
      <c r="R132" s="240">
        <v>0.0545454</v>
      </c>
      <c r="S132" s="241">
        <f t="shared" si="8"/>
        <v>4538.17728</v>
      </c>
      <c r="T132" s="242">
        <f>S132+Q127</f>
        <v>4992.9515049</v>
      </c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</row>
    <row r="133" spans="1:189" s="116" customFormat="1" ht="13.5" thickTop="1">
      <c r="A133" s="313">
        <v>15</v>
      </c>
      <c r="B133" s="316" t="s">
        <v>40</v>
      </c>
      <c r="C133" s="319">
        <v>1.07</v>
      </c>
      <c r="D133" s="301">
        <v>4.80682591884533</v>
      </c>
      <c r="E133" s="304">
        <v>5.5517949</v>
      </c>
      <c r="F133" s="307">
        <v>5.792957388</v>
      </c>
      <c r="G133" s="331">
        <v>100</v>
      </c>
      <c r="H133" s="145">
        <v>1200</v>
      </c>
      <c r="I133" s="334">
        <f>G133*D133</f>
        <v>480.68259188453305</v>
      </c>
      <c r="J133" s="244">
        <v>0.0787532</v>
      </c>
      <c r="K133" s="245">
        <f t="shared" si="6"/>
        <v>94.50384</v>
      </c>
      <c r="L133" s="246">
        <f>K133+I133</f>
        <v>575.186431884533</v>
      </c>
      <c r="M133" s="337">
        <f>G133*E133</f>
        <v>555.17949</v>
      </c>
      <c r="N133" s="123">
        <v>0.0545578</v>
      </c>
      <c r="O133" s="124">
        <f t="shared" si="7"/>
        <v>65.46936</v>
      </c>
      <c r="P133" s="124">
        <f>O133+M133</f>
        <v>620.64885</v>
      </c>
      <c r="Q133" s="340">
        <f>G133*F133</f>
        <v>579.2957388</v>
      </c>
      <c r="R133" s="251">
        <v>0.0545454</v>
      </c>
      <c r="S133" s="252">
        <f t="shared" si="8"/>
        <v>65.45448</v>
      </c>
      <c r="T133" s="254">
        <f>S133+Q133</f>
        <v>644.7502188</v>
      </c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</row>
    <row r="134" spans="1:20" s="115" customFormat="1" ht="12.75">
      <c r="A134" s="314"/>
      <c r="B134" s="317"/>
      <c r="C134" s="320"/>
      <c r="D134" s="302"/>
      <c r="E134" s="305"/>
      <c r="F134" s="308"/>
      <c r="G134" s="332"/>
      <c r="H134" s="146">
        <v>1600</v>
      </c>
      <c r="I134" s="335"/>
      <c r="J134" s="125">
        <v>0.0787532</v>
      </c>
      <c r="K134" s="126">
        <f t="shared" si="6"/>
        <v>126.00511999999999</v>
      </c>
      <c r="L134" s="227">
        <f>K134+I133</f>
        <v>606.6877118845331</v>
      </c>
      <c r="M134" s="338"/>
      <c r="N134" s="125">
        <v>0.0545578</v>
      </c>
      <c r="O134" s="126">
        <f t="shared" si="7"/>
        <v>87.29248</v>
      </c>
      <c r="P134" s="126">
        <f>O134+M133</f>
        <v>642.4719699999999</v>
      </c>
      <c r="Q134" s="341"/>
      <c r="R134" s="125">
        <v>0.0545454</v>
      </c>
      <c r="S134" s="127">
        <f t="shared" si="8"/>
        <v>87.27264</v>
      </c>
      <c r="T134" s="238">
        <f>S134+Q133</f>
        <v>666.5683788</v>
      </c>
    </row>
    <row r="135" spans="1:20" s="115" customFormat="1" ht="12.75">
      <c r="A135" s="314"/>
      <c r="B135" s="317"/>
      <c r="C135" s="320"/>
      <c r="D135" s="302"/>
      <c r="E135" s="305"/>
      <c r="F135" s="308"/>
      <c r="G135" s="332"/>
      <c r="H135" s="147">
        <v>3120</v>
      </c>
      <c r="I135" s="335"/>
      <c r="J135" s="125">
        <v>0.0787532</v>
      </c>
      <c r="K135" s="126">
        <f t="shared" si="6"/>
        <v>245.709984</v>
      </c>
      <c r="L135" s="227">
        <f>K135+I133</f>
        <v>726.392575884533</v>
      </c>
      <c r="M135" s="338"/>
      <c r="N135" s="125">
        <v>0.0545578</v>
      </c>
      <c r="O135" s="126">
        <f t="shared" si="7"/>
        <v>170.220336</v>
      </c>
      <c r="P135" s="126">
        <f>O135+M133</f>
        <v>725.399826</v>
      </c>
      <c r="Q135" s="341"/>
      <c r="R135" s="125">
        <v>0.0545454</v>
      </c>
      <c r="S135" s="127">
        <f t="shared" si="8"/>
        <v>170.181648</v>
      </c>
      <c r="T135" s="238">
        <f>S135+Q133</f>
        <v>749.4773868</v>
      </c>
    </row>
    <row r="136" spans="1:20" s="115" customFormat="1" ht="12.75">
      <c r="A136" s="314"/>
      <c r="B136" s="317"/>
      <c r="C136" s="320"/>
      <c r="D136" s="302"/>
      <c r="E136" s="305"/>
      <c r="F136" s="308"/>
      <c r="G136" s="332"/>
      <c r="H136" s="147">
        <v>9360</v>
      </c>
      <c r="I136" s="335"/>
      <c r="J136" s="125">
        <v>0.0787532</v>
      </c>
      <c r="K136" s="126">
        <f t="shared" si="6"/>
        <v>737.129952</v>
      </c>
      <c r="L136" s="227">
        <f>K136+I133</f>
        <v>1217.8125438845332</v>
      </c>
      <c r="M136" s="338"/>
      <c r="N136" s="125">
        <v>0.0545578</v>
      </c>
      <c r="O136" s="126">
        <f t="shared" si="7"/>
        <v>510.661008</v>
      </c>
      <c r="P136" s="126">
        <f>O136+M133</f>
        <v>1065.840498</v>
      </c>
      <c r="Q136" s="341"/>
      <c r="R136" s="125">
        <v>0.0545454</v>
      </c>
      <c r="S136" s="127">
        <f t="shared" si="8"/>
        <v>510.544944</v>
      </c>
      <c r="T136" s="238">
        <f>S136+Q133</f>
        <v>1089.8406828</v>
      </c>
    </row>
    <row r="137" spans="1:20" s="115" customFormat="1" ht="12.75">
      <c r="A137" s="314"/>
      <c r="B137" s="317"/>
      <c r="C137" s="320"/>
      <c r="D137" s="302"/>
      <c r="E137" s="305"/>
      <c r="F137" s="308"/>
      <c r="G137" s="332"/>
      <c r="H137" s="147">
        <v>44200</v>
      </c>
      <c r="I137" s="335"/>
      <c r="J137" s="125">
        <v>0.0787532</v>
      </c>
      <c r="K137" s="126">
        <f t="shared" si="6"/>
        <v>3480.89144</v>
      </c>
      <c r="L137" s="227">
        <f>K137+I133</f>
        <v>3961.574031884533</v>
      </c>
      <c r="M137" s="338"/>
      <c r="N137" s="125">
        <v>0.0545578</v>
      </c>
      <c r="O137" s="126">
        <f t="shared" si="7"/>
        <v>2411.4547599999996</v>
      </c>
      <c r="P137" s="126">
        <f>O137+M133</f>
        <v>2966.6342499999996</v>
      </c>
      <c r="Q137" s="341"/>
      <c r="R137" s="125">
        <v>0.0545454</v>
      </c>
      <c r="S137" s="127">
        <f t="shared" si="8"/>
        <v>2410.90668</v>
      </c>
      <c r="T137" s="238">
        <f>S137+Q133</f>
        <v>2990.2024188</v>
      </c>
    </row>
    <row r="138" spans="1:189" s="118" customFormat="1" ht="13.5" thickBot="1">
      <c r="A138" s="315"/>
      <c r="B138" s="318"/>
      <c r="C138" s="321"/>
      <c r="D138" s="303"/>
      <c r="E138" s="306"/>
      <c r="F138" s="309"/>
      <c r="G138" s="333"/>
      <c r="H138" s="148">
        <v>83200</v>
      </c>
      <c r="I138" s="336"/>
      <c r="J138" s="229">
        <v>0.0787532</v>
      </c>
      <c r="K138" s="230">
        <f t="shared" si="6"/>
        <v>6552.26624</v>
      </c>
      <c r="L138" s="231">
        <f>K138+I133</f>
        <v>7032.948831884533</v>
      </c>
      <c r="M138" s="339"/>
      <c r="N138" s="128">
        <v>0.0545578</v>
      </c>
      <c r="O138" s="129">
        <f t="shared" si="7"/>
        <v>4539.20896</v>
      </c>
      <c r="P138" s="129">
        <f>O138+M133</f>
        <v>5094.38845</v>
      </c>
      <c r="Q138" s="342"/>
      <c r="R138" s="240">
        <v>0.0545454</v>
      </c>
      <c r="S138" s="241">
        <f t="shared" si="8"/>
        <v>4538.17728</v>
      </c>
      <c r="T138" s="242">
        <f>S138+Q133</f>
        <v>5117.473018799999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</row>
    <row r="139" spans="1:189" s="116" customFormat="1" ht="13.5" customHeight="1" thickTop="1">
      <c r="A139" s="313">
        <v>16</v>
      </c>
      <c r="B139" s="310" t="s">
        <v>73</v>
      </c>
      <c r="C139" s="319">
        <v>1.07</v>
      </c>
      <c r="D139" s="301">
        <v>4.80682591884533</v>
      </c>
      <c r="E139" s="304">
        <v>5.5517949</v>
      </c>
      <c r="F139" s="307">
        <v>5.792957388</v>
      </c>
      <c r="G139" s="331">
        <v>100</v>
      </c>
      <c r="H139" s="145">
        <v>1200</v>
      </c>
      <c r="I139" s="334">
        <f>G139*D139</f>
        <v>480.68259188453305</v>
      </c>
      <c r="J139" s="244">
        <v>0.0787532</v>
      </c>
      <c r="K139" s="245">
        <f t="shared" si="6"/>
        <v>94.50384</v>
      </c>
      <c r="L139" s="246">
        <f>K139+I139</f>
        <v>575.186431884533</v>
      </c>
      <c r="M139" s="337">
        <f>G139*E139</f>
        <v>555.17949</v>
      </c>
      <c r="N139" s="123">
        <v>0.0545578</v>
      </c>
      <c r="O139" s="124">
        <f t="shared" si="7"/>
        <v>65.46936</v>
      </c>
      <c r="P139" s="124">
        <f>O139+M139</f>
        <v>620.64885</v>
      </c>
      <c r="Q139" s="340">
        <f>G139*F139</f>
        <v>579.2957388</v>
      </c>
      <c r="R139" s="251">
        <v>0.0545454</v>
      </c>
      <c r="S139" s="252">
        <f t="shared" si="8"/>
        <v>65.45448</v>
      </c>
      <c r="T139" s="254">
        <f>S139+Q139</f>
        <v>644.7502188</v>
      </c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</row>
    <row r="140" spans="1:20" s="115" customFormat="1" ht="12.75">
      <c r="A140" s="314"/>
      <c r="B140" s="311"/>
      <c r="C140" s="320"/>
      <c r="D140" s="302"/>
      <c r="E140" s="305"/>
      <c r="F140" s="308"/>
      <c r="G140" s="332"/>
      <c r="H140" s="146">
        <v>1600</v>
      </c>
      <c r="I140" s="335"/>
      <c r="J140" s="125">
        <v>0.0787532</v>
      </c>
      <c r="K140" s="126">
        <f t="shared" si="6"/>
        <v>126.00511999999999</v>
      </c>
      <c r="L140" s="227">
        <f>K140+I139</f>
        <v>606.6877118845331</v>
      </c>
      <c r="M140" s="338"/>
      <c r="N140" s="125">
        <v>0.0545578</v>
      </c>
      <c r="O140" s="126">
        <f t="shared" si="7"/>
        <v>87.29248</v>
      </c>
      <c r="P140" s="126">
        <f>O140+M139</f>
        <v>642.4719699999999</v>
      </c>
      <c r="Q140" s="341"/>
      <c r="R140" s="125">
        <v>0.0545454</v>
      </c>
      <c r="S140" s="127">
        <f t="shared" si="8"/>
        <v>87.27264</v>
      </c>
      <c r="T140" s="238">
        <f>S140+Q139</f>
        <v>666.5683788</v>
      </c>
    </row>
    <row r="141" spans="1:20" s="115" customFormat="1" ht="12.75">
      <c r="A141" s="314"/>
      <c r="B141" s="311"/>
      <c r="C141" s="320"/>
      <c r="D141" s="302"/>
      <c r="E141" s="305"/>
      <c r="F141" s="308"/>
      <c r="G141" s="332"/>
      <c r="H141" s="147">
        <v>3120</v>
      </c>
      <c r="I141" s="335"/>
      <c r="J141" s="125">
        <v>0.0787532</v>
      </c>
      <c r="K141" s="126">
        <f t="shared" si="6"/>
        <v>245.709984</v>
      </c>
      <c r="L141" s="227">
        <f>K141+I139</f>
        <v>726.392575884533</v>
      </c>
      <c r="M141" s="338"/>
      <c r="N141" s="125">
        <v>0.0545578</v>
      </c>
      <c r="O141" s="126">
        <f t="shared" si="7"/>
        <v>170.220336</v>
      </c>
      <c r="P141" s="126">
        <f>O141+M139</f>
        <v>725.399826</v>
      </c>
      <c r="Q141" s="341"/>
      <c r="R141" s="125">
        <v>0.0545454</v>
      </c>
      <c r="S141" s="127">
        <f t="shared" si="8"/>
        <v>170.181648</v>
      </c>
      <c r="T141" s="238">
        <f>S141+Q139</f>
        <v>749.4773868</v>
      </c>
    </row>
    <row r="142" spans="1:20" s="115" customFormat="1" ht="12.75">
      <c r="A142" s="314"/>
      <c r="B142" s="311"/>
      <c r="C142" s="320"/>
      <c r="D142" s="302"/>
      <c r="E142" s="305"/>
      <c r="F142" s="308"/>
      <c r="G142" s="332"/>
      <c r="H142" s="147">
        <v>9360</v>
      </c>
      <c r="I142" s="335"/>
      <c r="J142" s="125">
        <v>0.0787532</v>
      </c>
      <c r="K142" s="126">
        <f t="shared" si="6"/>
        <v>737.129952</v>
      </c>
      <c r="L142" s="227">
        <f>K142+I139</f>
        <v>1217.8125438845332</v>
      </c>
      <c r="M142" s="338"/>
      <c r="N142" s="125">
        <v>0.0545578</v>
      </c>
      <c r="O142" s="126">
        <f t="shared" si="7"/>
        <v>510.661008</v>
      </c>
      <c r="P142" s="126">
        <f>O142+M139</f>
        <v>1065.840498</v>
      </c>
      <c r="Q142" s="341"/>
      <c r="R142" s="125">
        <v>0.0545454</v>
      </c>
      <c r="S142" s="127">
        <f t="shared" si="8"/>
        <v>510.544944</v>
      </c>
      <c r="T142" s="238">
        <f>S142+Q139</f>
        <v>1089.8406828</v>
      </c>
    </row>
    <row r="143" spans="1:20" s="115" customFormat="1" ht="12.75">
      <c r="A143" s="314"/>
      <c r="B143" s="311"/>
      <c r="C143" s="320"/>
      <c r="D143" s="302"/>
      <c r="E143" s="305"/>
      <c r="F143" s="308"/>
      <c r="G143" s="332"/>
      <c r="H143" s="147">
        <v>44200</v>
      </c>
      <c r="I143" s="335"/>
      <c r="J143" s="125">
        <v>0.0787532</v>
      </c>
      <c r="K143" s="126">
        <f t="shared" si="6"/>
        <v>3480.89144</v>
      </c>
      <c r="L143" s="227">
        <f>K143+I139</f>
        <v>3961.574031884533</v>
      </c>
      <c r="M143" s="338"/>
      <c r="N143" s="125">
        <v>0.0545578</v>
      </c>
      <c r="O143" s="126">
        <f t="shared" si="7"/>
        <v>2411.4547599999996</v>
      </c>
      <c r="P143" s="126">
        <f>O143+M139</f>
        <v>2966.6342499999996</v>
      </c>
      <c r="Q143" s="341"/>
      <c r="R143" s="125">
        <v>0.0545454</v>
      </c>
      <c r="S143" s="127">
        <f t="shared" si="8"/>
        <v>2410.90668</v>
      </c>
      <c r="T143" s="238">
        <f>S143+Q139</f>
        <v>2990.2024188</v>
      </c>
    </row>
    <row r="144" spans="1:189" s="118" customFormat="1" ht="13.5" thickBot="1">
      <c r="A144" s="315"/>
      <c r="B144" s="312"/>
      <c r="C144" s="321"/>
      <c r="D144" s="303"/>
      <c r="E144" s="306"/>
      <c r="F144" s="309"/>
      <c r="G144" s="333"/>
      <c r="H144" s="148">
        <v>83200</v>
      </c>
      <c r="I144" s="336"/>
      <c r="J144" s="229">
        <v>0.0787532</v>
      </c>
      <c r="K144" s="230">
        <f t="shared" si="6"/>
        <v>6552.26624</v>
      </c>
      <c r="L144" s="231">
        <f>K144+I139</f>
        <v>7032.948831884533</v>
      </c>
      <c r="M144" s="339"/>
      <c r="N144" s="128">
        <v>0.0545578</v>
      </c>
      <c r="O144" s="129">
        <f t="shared" si="7"/>
        <v>4539.20896</v>
      </c>
      <c r="P144" s="129">
        <f>O144+M139</f>
        <v>5094.38845</v>
      </c>
      <c r="Q144" s="342"/>
      <c r="R144" s="240">
        <v>0.0545454</v>
      </c>
      <c r="S144" s="241">
        <f t="shared" si="8"/>
        <v>4538.17728</v>
      </c>
      <c r="T144" s="242">
        <f>S144+Q139</f>
        <v>5117.473018799999</v>
      </c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</row>
    <row r="145" spans="1:189" s="116" customFormat="1" ht="13.5" thickTop="1">
      <c r="A145" s="313">
        <v>17</v>
      </c>
      <c r="B145" s="316" t="s">
        <v>41</v>
      </c>
      <c r="C145" s="319">
        <v>0.86</v>
      </c>
      <c r="D145" s="301">
        <v>3.86343017776353</v>
      </c>
      <c r="E145" s="304">
        <v>4.4621903</v>
      </c>
      <c r="F145" s="307">
        <v>4.656021826</v>
      </c>
      <c r="G145" s="331">
        <v>100</v>
      </c>
      <c r="H145" s="145">
        <v>1200</v>
      </c>
      <c r="I145" s="334">
        <f>G145*D145</f>
        <v>386.343017776353</v>
      </c>
      <c r="J145" s="244">
        <v>0.0787532</v>
      </c>
      <c r="K145" s="245">
        <f t="shared" si="6"/>
        <v>94.50384</v>
      </c>
      <c r="L145" s="246">
        <f>K145+I145</f>
        <v>480.846857776353</v>
      </c>
      <c r="M145" s="337">
        <f>G145*E145</f>
        <v>446.21903</v>
      </c>
      <c r="N145" s="123">
        <v>0.0545578</v>
      </c>
      <c r="O145" s="124">
        <f t="shared" si="7"/>
        <v>65.46936</v>
      </c>
      <c r="P145" s="124">
        <f>O145+M145</f>
        <v>511.68838999999997</v>
      </c>
      <c r="Q145" s="340">
        <f>G145*F145</f>
        <v>465.6021826</v>
      </c>
      <c r="R145" s="251">
        <v>0.0545454</v>
      </c>
      <c r="S145" s="252">
        <f t="shared" si="8"/>
        <v>65.45448</v>
      </c>
      <c r="T145" s="254">
        <f>S145+Q145</f>
        <v>531.0566626</v>
      </c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</row>
    <row r="146" spans="1:20" s="115" customFormat="1" ht="12.75">
      <c r="A146" s="314"/>
      <c r="B146" s="317"/>
      <c r="C146" s="320"/>
      <c r="D146" s="302"/>
      <c r="E146" s="305"/>
      <c r="F146" s="308"/>
      <c r="G146" s="332"/>
      <c r="H146" s="146">
        <v>1600</v>
      </c>
      <c r="I146" s="335"/>
      <c r="J146" s="125">
        <v>0.0787532</v>
      </c>
      <c r="K146" s="126">
        <f t="shared" si="6"/>
        <v>126.00511999999999</v>
      </c>
      <c r="L146" s="227">
        <f>K146+I145</f>
        <v>512.348137776353</v>
      </c>
      <c r="M146" s="338"/>
      <c r="N146" s="125">
        <v>0.0545578</v>
      </c>
      <c r="O146" s="126">
        <f t="shared" si="7"/>
        <v>87.29248</v>
      </c>
      <c r="P146" s="126">
        <f>O146+M145</f>
        <v>533.5115099999999</v>
      </c>
      <c r="Q146" s="341"/>
      <c r="R146" s="125">
        <v>0.0545454</v>
      </c>
      <c r="S146" s="127">
        <f t="shared" si="8"/>
        <v>87.27264</v>
      </c>
      <c r="T146" s="238">
        <f>S146+Q145</f>
        <v>552.8748226</v>
      </c>
    </row>
    <row r="147" spans="1:20" s="115" customFormat="1" ht="12.75">
      <c r="A147" s="314"/>
      <c r="B147" s="317"/>
      <c r="C147" s="320"/>
      <c r="D147" s="302"/>
      <c r="E147" s="305"/>
      <c r="F147" s="308"/>
      <c r="G147" s="332"/>
      <c r="H147" s="147">
        <v>3120</v>
      </c>
      <c r="I147" s="335"/>
      <c r="J147" s="125">
        <v>0.0787532</v>
      </c>
      <c r="K147" s="126">
        <f t="shared" si="6"/>
        <v>245.709984</v>
      </c>
      <c r="L147" s="227">
        <f>K147+I145</f>
        <v>632.053001776353</v>
      </c>
      <c r="M147" s="338"/>
      <c r="N147" s="125">
        <v>0.0545578</v>
      </c>
      <c r="O147" s="126">
        <f t="shared" si="7"/>
        <v>170.220336</v>
      </c>
      <c r="P147" s="126">
        <f>O147+M145</f>
        <v>616.439366</v>
      </c>
      <c r="Q147" s="341"/>
      <c r="R147" s="125">
        <v>0.0545454</v>
      </c>
      <c r="S147" s="127">
        <f t="shared" si="8"/>
        <v>170.181648</v>
      </c>
      <c r="T147" s="238">
        <f>S147+Q145</f>
        <v>635.7838306</v>
      </c>
    </row>
    <row r="148" spans="1:20" s="115" customFormat="1" ht="12.75">
      <c r="A148" s="314"/>
      <c r="B148" s="317"/>
      <c r="C148" s="320"/>
      <c r="D148" s="302"/>
      <c r="E148" s="305"/>
      <c r="F148" s="308"/>
      <c r="G148" s="332"/>
      <c r="H148" s="147">
        <v>9360</v>
      </c>
      <c r="I148" s="335"/>
      <c r="J148" s="125">
        <v>0.0787532</v>
      </c>
      <c r="K148" s="126">
        <f t="shared" si="6"/>
        <v>737.129952</v>
      </c>
      <c r="L148" s="227">
        <f>K148+I145</f>
        <v>1123.472969776353</v>
      </c>
      <c r="M148" s="338"/>
      <c r="N148" s="125">
        <v>0.0545578</v>
      </c>
      <c r="O148" s="126">
        <f t="shared" si="7"/>
        <v>510.661008</v>
      </c>
      <c r="P148" s="126">
        <f>O148+M145</f>
        <v>956.880038</v>
      </c>
      <c r="Q148" s="341"/>
      <c r="R148" s="125">
        <v>0.0545454</v>
      </c>
      <c r="S148" s="127">
        <f t="shared" si="8"/>
        <v>510.544944</v>
      </c>
      <c r="T148" s="238">
        <f>S148+Q145</f>
        <v>976.1471266</v>
      </c>
    </row>
    <row r="149" spans="1:20" s="115" customFormat="1" ht="12.75">
      <c r="A149" s="314"/>
      <c r="B149" s="317"/>
      <c r="C149" s="320"/>
      <c r="D149" s="302"/>
      <c r="E149" s="305"/>
      <c r="F149" s="308"/>
      <c r="G149" s="332"/>
      <c r="H149" s="147">
        <v>44200</v>
      </c>
      <c r="I149" s="335"/>
      <c r="J149" s="125">
        <v>0.0787532</v>
      </c>
      <c r="K149" s="126">
        <f t="shared" si="6"/>
        <v>3480.89144</v>
      </c>
      <c r="L149" s="227">
        <f>K149+I145</f>
        <v>3867.234457776353</v>
      </c>
      <c r="M149" s="338"/>
      <c r="N149" s="125">
        <v>0.0545578</v>
      </c>
      <c r="O149" s="126">
        <f t="shared" si="7"/>
        <v>2411.4547599999996</v>
      </c>
      <c r="P149" s="126">
        <f>O149+M145</f>
        <v>2857.67379</v>
      </c>
      <c r="Q149" s="341"/>
      <c r="R149" s="125">
        <v>0.0545454</v>
      </c>
      <c r="S149" s="127">
        <f t="shared" si="8"/>
        <v>2410.90668</v>
      </c>
      <c r="T149" s="238">
        <f>S149+Q145</f>
        <v>2876.5088626</v>
      </c>
    </row>
    <row r="150" spans="1:189" s="118" customFormat="1" ht="13.5" thickBot="1">
      <c r="A150" s="315"/>
      <c r="B150" s="318"/>
      <c r="C150" s="321"/>
      <c r="D150" s="303"/>
      <c r="E150" s="306"/>
      <c r="F150" s="309"/>
      <c r="G150" s="333"/>
      <c r="H150" s="148">
        <v>83200</v>
      </c>
      <c r="I150" s="336"/>
      <c r="J150" s="229">
        <v>0.0787532</v>
      </c>
      <c r="K150" s="230">
        <f t="shared" si="6"/>
        <v>6552.26624</v>
      </c>
      <c r="L150" s="231">
        <f>K150+I145</f>
        <v>6938.609257776353</v>
      </c>
      <c r="M150" s="339"/>
      <c r="N150" s="128">
        <v>0.0545578</v>
      </c>
      <c r="O150" s="129">
        <f t="shared" si="7"/>
        <v>4539.20896</v>
      </c>
      <c r="P150" s="129">
        <f>O150+M145</f>
        <v>4985.42799</v>
      </c>
      <c r="Q150" s="342"/>
      <c r="R150" s="240">
        <v>0.0545454</v>
      </c>
      <c r="S150" s="241">
        <f t="shared" si="8"/>
        <v>4538.17728</v>
      </c>
      <c r="T150" s="242">
        <f>S150+Q145</f>
        <v>5003.7794625999995</v>
      </c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</row>
    <row r="151" spans="1:189" s="116" customFormat="1" ht="13.5" thickTop="1">
      <c r="A151" s="313">
        <v>18</v>
      </c>
      <c r="B151" s="316" t="s">
        <v>75</v>
      </c>
      <c r="C151" s="319">
        <v>1.07</v>
      </c>
      <c r="D151" s="301">
        <v>4.80682591884533</v>
      </c>
      <c r="E151" s="304">
        <v>5.5517949</v>
      </c>
      <c r="F151" s="307">
        <v>5.792957388</v>
      </c>
      <c r="G151" s="331">
        <v>100</v>
      </c>
      <c r="H151" s="145">
        <v>1200</v>
      </c>
      <c r="I151" s="334">
        <f>G151*D151</f>
        <v>480.68259188453305</v>
      </c>
      <c r="J151" s="244">
        <v>0.0787532</v>
      </c>
      <c r="K151" s="245">
        <f t="shared" si="6"/>
        <v>94.50384</v>
      </c>
      <c r="L151" s="246">
        <f>K151+I151</f>
        <v>575.186431884533</v>
      </c>
      <c r="M151" s="337">
        <f>G151*E151</f>
        <v>555.17949</v>
      </c>
      <c r="N151" s="123">
        <v>0.0545578</v>
      </c>
      <c r="O151" s="124">
        <f t="shared" si="7"/>
        <v>65.46936</v>
      </c>
      <c r="P151" s="124">
        <f>O151+M151</f>
        <v>620.64885</v>
      </c>
      <c r="Q151" s="340">
        <f>G151*F151</f>
        <v>579.2957388</v>
      </c>
      <c r="R151" s="251">
        <v>0.0545454</v>
      </c>
      <c r="S151" s="252">
        <f t="shared" si="8"/>
        <v>65.45448</v>
      </c>
      <c r="T151" s="254">
        <f>S151+Q151</f>
        <v>644.7502188</v>
      </c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</row>
    <row r="152" spans="1:20" s="115" customFormat="1" ht="12.75">
      <c r="A152" s="314"/>
      <c r="B152" s="317"/>
      <c r="C152" s="320"/>
      <c r="D152" s="302"/>
      <c r="E152" s="305"/>
      <c r="F152" s="308"/>
      <c r="G152" s="332"/>
      <c r="H152" s="146">
        <v>1600</v>
      </c>
      <c r="I152" s="335"/>
      <c r="J152" s="125">
        <v>0.0787532</v>
      </c>
      <c r="K152" s="126">
        <f t="shared" si="6"/>
        <v>126.00511999999999</v>
      </c>
      <c r="L152" s="227">
        <f>K152+I151</f>
        <v>606.6877118845331</v>
      </c>
      <c r="M152" s="338"/>
      <c r="N152" s="125">
        <v>0.0545578</v>
      </c>
      <c r="O152" s="126">
        <f t="shared" si="7"/>
        <v>87.29248</v>
      </c>
      <c r="P152" s="126">
        <f>O152+M151</f>
        <v>642.4719699999999</v>
      </c>
      <c r="Q152" s="341"/>
      <c r="R152" s="125">
        <v>0.0545454</v>
      </c>
      <c r="S152" s="127">
        <f t="shared" si="8"/>
        <v>87.27264</v>
      </c>
      <c r="T152" s="238">
        <f>S152+Q151</f>
        <v>666.5683788</v>
      </c>
    </row>
    <row r="153" spans="1:20" s="115" customFormat="1" ht="12.75">
      <c r="A153" s="314"/>
      <c r="B153" s="317"/>
      <c r="C153" s="320"/>
      <c r="D153" s="302"/>
      <c r="E153" s="305"/>
      <c r="F153" s="308"/>
      <c r="G153" s="332"/>
      <c r="H153" s="147">
        <v>3120</v>
      </c>
      <c r="I153" s="335"/>
      <c r="J153" s="125">
        <v>0.0787532</v>
      </c>
      <c r="K153" s="126">
        <f t="shared" si="6"/>
        <v>245.709984</v>
      </c>
      <c r="L153" s="227">
        <f>K153+I151</f>
        <v>726.392575884533</v>
      </c>
      <c r="M153" s="338"/>
      <c r="N153" s="125">
        <v>0.0545578</v>
      </c>
      <c r="O153" s="126">
        <f t="shared" si="7"/>
        <v>170.220336</v>
      </c>
      <c r="P153" s="126">
        <f>O153+M151</f>
        <v>725.399826</v>
      </c>
      <c r="Q153" s="341"/>
      <c r="R153" s="125">
        <v>0.0545454</v>
      </c>
      <c r="S153" s="127">
        <f t="shared" si="8"/>
        <v>170.181648</v>
      </c>
      <c r="T153" s="238">
        <f>S153+Q151</f>
        <v>749.4773868</v>
      </c>
    </row>
    <row r="154" spans="1:20" s="115" customFormat="1" ht="12.75">
      <c r="A154" s="314"/>
      <c r="B154" s="317"/>
      <c r="C154" s="320"/>
      <c r="D154" s="302"/>
      <c r="E154" s="305"/>
      <c r="F154" s="308"/>
      <c r="G154" s="332"/>
      <c r="H154" s="147">
        <v>9360</v>
      </c>
      <c r="I154" s="335"/>
      <c r="J154" s="125">
        <v>0.0787532</v>
      </c>
      <c r="K154" s="126">
        <f t="shared" si="6"/>
        <v>737.129952</v>
      </c>
      <c r="L154" s="227">
        <f>K154+I151</f>
        <v>1217.8125438845332</v>
      </c>
      <c r="M154" s="338"/>
      <c r="N154" s="125">
        <v>0.0545578</v>
      </c>
      <c r="O154" s="126">
        <f t="shared" si="7"/>
        <v>510.661008</v>
      </c>
      <c r="P154" s="126">
        <f>O154+M151</f>
        <v>1065.840498</v>
      </c>
      <c r="Q154" s="341"/>
      <c r="R154" s="125">
        <v>0.0545454</v>
      </c>
      <c r="S154" s="127">
        <f t="shared" si="8"/>
        <v>510.544944</v>
      </c>
      <c r="T154" s="238">
        <f>S154+Q151</f>
        <v>1089.8406828</v>
      </c>
    </row>
    <row r="155" spans="1:20" s="115" customFormat="1" ht="12.75">
      <c r="A155" s="314"/>
      <c r="B155" s="317"/>
      <c r="C155" s="320"/>
      <c r="D155" s="302"/>
      <c r="E155" s="305"/>
      <c r="F155" s="308"/>
      <c r="G155" s="332"/>
      <c r="H155" s="147">
        <v>44200</v>
      </c>
      <c r="I155" s="335"/>
      <c r="J155" s="125">
        <v>0.0787532</v>
      </c>
      <c r="K155" s="126">
        <f t="shared" si="6"/>
        <v>3480.89144</v>
      </c>
      <c r="L155" s="227">
        <f>K155+I151</f>
        <v>3961.574031884533</v>
      </c>
      <c r="M155" s="338"/>
      <c r="N155" s="125">
        <v>0.0545578</v>
      </c>
      <c r="O155" s="126">
        <f t="shared" si="7"/>
        <v>2411.4547599999996</v>
      </c>
      <c r="P155" s="126">
        <f>O155+M151</f>
        <v>2966.6342499999996</v>
      </c>
      <c r="Q155" s="341"/>
      <c r="R155" s="125">
        <v>0.0545454</v>
      </c>
      <c r="S155" s="127">
        <f t="shared" si="8"/>
        <v>2410.90668</v>
      </c>
      <c r="T155" s="238">
        <f>S155+Q151</f>
        <v>2990.2024188</v>
      </c>
    </row>
    <row r="156" spans="1:189" s="118" customFormat="1" ht="13.5" thickBot="1">
      <c r="A156" s="315"/>
      <c r="B156" s="318"/>
      <c r="C156" s="321"/>
      <c r="D156" s="303"/>
      <c r="E156" s="306"/>
      <c r="F156" s="309"/>
      <c r="G156" s="333"/>
      <c r="H156" s="148">
        <v>83200</v>
      </c>
      <c r="I156" s="336"/>
      <c r="J156" s="229">
        <v>0.0787532</v>
      </c>
      <c r="K156" s="230">
        <f t="shared" si="6"/>
        <v>6552.26624</v>
      </c>
      <c r="L156" s="231">
        <f>K156+I151</f>
        <v>7032.948831884533</v>
      </c>
      <c r="M156" s="339"/>
      <c r="N156" s="128">
        <v>0.0545578</v>
      </c>
      <c r="O156" s="129">
        <f t="shared" si="7"/>
        <v>4539.20896</v>
      </c>
      <c r="P156" s="129">
        <f>O156+M151</f>
        <v>5094.38845</v>
      </c>
      <c r="Q156" s="342"/>
      <c r="R156" s="240">
        <v>0.0545454</v>
      </c>
      <c r="S156" s="241">
        <f t="shared" si="8"/>
        <v>4538.17728</v>
      </c>
      <c r="T156" s="242">
        <f>S156+Q151</f>
        <v>5117.473018799999</v>
      </c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</row>
    <row r="157" spans="1:189" s="116" customFormat="1" ht="13.5" customHeight="1" thickTop="1">
      <c r="A157" s="313">
        <v>19</v>
      </c>
      <c r="B157" s="310" t="s">
        <v>42</v>
      </c>
      <c r="C157" s="319">
        <v>0.83</v>
      </c>
      <c r="D157" s="301">
        <v>3.72865935760899</v>
      </c>
      <c r="E157" s="304">
        <v>4.3065325</v>
      </c>
      <c r="F157" s="307">
        <v>4.49360246</v>
      </c>
      <c r="G157" s="331">
        <v>100</v>
      </c>
      <c r="H157" s="145">
        <v>1200</v>
      </c>
      <c r="I157" s="334">
        <f>G157*D157</f>
        <v>372.865935760899</v>
      </c>
      <c r="J157" s="244">
        <v>0.0787532</v>
      </c>
      <c r="K157" s="245">
        <f t="shared" si="6"/>
        <v>94.50384</v>
      </c>
      <c r="L157" s="246">
        <f>K157+I157</f>
        <v>467.36977576089896</v>
      </c>
      <c r="M157" s="337">
        <f>G157*E157</f>
        <v>430.65325</v>
      </c>
      <c r="N157" s="123">
        <v>0.0545578</v>
      </c>
      <c r="O157" s="124">
        <f t="shared" si="7"/>
        <v>65.46936</v>
      </c>
      <c r="P157" s="124">
        <f>O157+M157</f>
        <v>496.12261</v>
      </c>
      <c r="Q157" s="340">
        <f>G157*F157</f>
        <v>449.360246</v>
      </c>
      <c r="R157" s="251">
        <v>0.0545454</v>
      </c>
      <c r="S157" s="252">
        <f t="shared" si="8"/>
        <v>65.45448</v>
      </c>
      <c r="T157" s="254">
        <f>S157+Q157</f>
        <v>514.8147260000001</v>
      </c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</row>
    <row r="158" spans="1:20" s="115" customFormat="1" ht="12.75">
      <c r="A158" s="314"/>
      <c r="B158" s="311"/>
      <c r="C158" s="320"/>
      <c r="D158" s="302"/>
      <c r="E158" s="305"/>
      <c r="F158" s="308"/>
      <c r="G158" s="332"/>
      <c r="H158" s="146">
        <v>1600</v>
      </c>
      <c r="I158" s="335"/>
      <c r="J158" s="125">
        <v>0.0787532</v>
      </c>
      <c r="K158" s="126">
        <f t="shared" si="6"/>
        <v>126.00511999999999</v>
      </c>
      <c r="L158" s="227">
        <f>K158+I157</f>
        <v>498.87105576089897</v>
      </c>
      <c r="M158" s="338"/>
      <c r="N158" s="125">
        <v>0.0545578</v>
      </c>
      <c r="O158" s="126">
        <f t="shared" si="7"/>
        <v>87.29248</v>
      </c>
      <c r="P158" s="126">
        <f>O158+M157</f>
        <v>517.94573</v>
      </c>
      <c r="Q158" s="341"/>
      <c r="R158" s="125">
        <v>0.0545454</v>
      </c>
      <c r="S158" s="127">
        <f t="shared" si="8"/>
        <v>87.27264</v>
      </c>
      <c r="T158" s="238">
        <f>S158+Q157</f>
        <v>536.632886</v>
      </c>
    </row>
    <row r="159" spans="1:20" s="115" customFormat="1" ht="12.75">
      <c r="A159" s="314"/>
      <c r="B159" s="311"/>
      <c r="C159" s="320"/>
      <c r="D159" s="302"/>
      <c r="E159" s="305"/>
      <c r="F159" s="308"/>
      <c r="G159" s="332"/>
      <c r="H159" s="147">
        <v>3120</v>
      </c>
      <c r="I159" s="335"/>
      <c r="J159" s="125">
        <v>0.0787532</v>
      </c>
      <c r="K159" s="126">
        <f t="shared" si="6"/>
        <v>245.709984</v>
      </c>
      <c r="L159" s="227">
        <f>K159+I157</f>
        <v>618.575919760899</v>
      </c>
      <c r="M159" s="338"/>
      <c r="N159" s="125">
        <v>0.0545578</v>
      </c>
      <c r="O159" s="126">
        <f t="shared" si="7"/>
        <v>170.220336</v>
      </c>
      <c r="P159" s="126">
        <f>O159+M157</f>
        <v>600.873586</v>
      </c>
      <c r="Q159" s="341"/>
      <c r="R159" s="125">
        <v>0.0545454</v>
      </c>
      <c r="S159" s="127">
        <f t="shared" si="8"/>
        <v>170.181648</v>
      </c>
      <c r="T159" s="238">
        <f>S159+Q157</f>
        <v>619.541894</v>
      </c>
    </row>
    <row r="160" spans="1:20" s="115" customFormat="1" ht="12.75">
      <c r="A160" s="314"/>
      <c r="B160" s="311"/>
      <c r="C160" s="320"/>
      <c r="D160" s="302"/>
      <c r="E160" s="305"/>
      <c r="F160" s="308"/>
      <c r="G160" s="332"/>
      <c r="H160" s="147">
        <v>9360</v>
      </c>
      <c r="I160" s="335"/>
      <c r="J160" s="125">
        <v>0.0787532</v>
      </c>
      <c r="K160" s="126">
        <f t="shared" si="6"/>
        <v>737.129952</v>
      </c>
      <c r="L160" s="227">
        <f>K160+I157</f>
        <v>1109.995887760899</v>
      </c>
      <c r="M160" s="338"/>
      <c r="N160" s="125">
        <v>0.0545578</v>
      </c>
      <c r="O160" s="126">
        <f t="shared" si="7"/>
        <v>510.661008</v>
      </c>
      <c r="P160" s="126">
        <f>O160+M157</f>
        <v>941.314258</v>
      </c>
      <c r="Q160" s="341"/>
      <c r="R160" s="125">
        <v>0.0545454</v>
      </c>
      <c r="S160" s="127">
        <f t="shared" si="8"/>
        <v>510.544944</v>
      </c>
      <c r="T160" s="238">
        <f>S160+Q157</f>
        <v>959.90519</v>
      </c>
    </row>
    <row r="161" spans="1:20" s="115" customFormat="1" ht="12.75">
      <c r="A161" s="314"/>
      <c r="B161" s="311"/>
      <c r="C161" s="320"/>
      <c r="D161" s="302"/>
      <c r="E161" s="305"/>
      <c r="F161" s="308"/>
      <c r="G161" s="332"/>
      <c r="H161" s="147">
        <v>44200</v>
      </c>
      <c r="I161" s="335"/>
      <c r="J161" s="125">
        <v>0.0787532</v>
      </c>
      <c r="K161" s="126">
        <f t="shared" si="6"/>
        <v>3480.89144</v>
      </c>
      <c r="L161" s="227">
        <f>K161+I157</f>
        <v>3853.757375760899</v>
      </c>
      <c r="M161" s="338"/>
      <c r="N161" s="125">
        <v>0.0545578</v>
      </c>
      <c r="O161" s="126">
        <f t="shared" si="7"/>
        <v>2411.4547599999996</v>
      </c>
      <c r="P161" s="126">
        <f>O161+M157</f>
        <v>2842.1080099999995</v>
      </c>
      <c r="Q161" s="341"/>
      <c r="R161" s="125">
        <v>0.0545454</v>
      </c>
      <c r="S161" s="127">
        <f t="shared" si="8"/>
        <v>2410.90668</v>
      </c>
      <c r="T161" s="238">
        <f>S161+Q157</f>
        <v>2860.2669260000002</v>
      </c>
    </row>
    <row r="162" spans="1:189" s="118" customFormat="1" ht="13.5" thickBot="1">
      <c r="A162" s="315"/>
      <c r="B162" s="312"/>
      <c r="C162" s="321"/>
      <c r="D162" s="303"/>
      <c r="E162" s="306"/>
      <c r="F162" s="309"/>
      <c r="G162" s="333"/>
      <c r="H162" s="148">
        <v>83200</v>
      </c>
      <c r="I162" s="336"/>
      <c r="J162" s="229">
        <v>0.0787532</v>
      </c>
      <c r="K162" s="230">
        <f t="shared" si="6"/>
        <v>6552.26624</v>
      </c>
      <c r="L162" s="231">
        <f>K162+I157</f>
        <v>6925.1321757608985</v>
      </c>
      <c r="M162" s="339"/>
      <c r="N162" s="128">
        <v>0.0545578</v>
      </c>
      <c r="O162" s="129">
        <f t="shared" si="7"/>
        <v>4539.20896</v>
      </c>
      <c r="P162" s="129">
        <f>O162+M157</f>
        <v>4969.86221</v>
      </c>
      <c r="Q162" s="342"/>
      <c r="R162" s="240">
        <v>0.0545454</v>
      </c>
      <c r="S162" s="241">
        <f t="shared" si="8"/>
        <v>4538.17728</v>
      </c>
      <c r="T162" s="242">
        <f>S162+Q157</f>
        <v>4987.537526</v>
      </c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</row>
    <row r="163" spans="1:189" s="116" customFormat="1" ht="13.5" thickTop="1">
      <c r="A163" s="313">
        <v>20</v>
      </c>
      <c r="B163" s="316" t="s">
        <v>43</v>
      </c>
      <c r="C163" s="319">
        <v>1.29</v>
      </c>
      <c r="D163" s="301">
        <v>5.7951452666453</v>
      </c>
      <c r="E163" s="304">
        <v>6.6932854</v>
      </c>
      <c r="F163" s="307">
        <v>6.984032739</v>
      </c>
      <c r="G163" s="331">
        <v>100</v>
      </c>
      <c r="H163" s="145">
        <v>1200</v>
      </c>
      <c r="I163" s="334">
        <f>G163*D163</f>
        <v>579.5145266645301</v>
      </c>
      <c r="J163" s="244">
        <v>0.0787532</v>
      </c>
      <c r="K163" s="245">
        <f t="shared" si="6"/>
        <v>94.50384</v>
      </c>
      <c r="L163" s="246">
        <f>K163+I163</f>
        <v>674.01836666453</v>
      </c>
      <c r="M163" s="337">
        <f>G163*E163</f>
        <v>669.32854</v>
      </c>
      <c r="N163" s="123">
        <v>0.0545578</v>
      </c>
      <c r="O163" s="124">
        <f t="shared" si="7"/>
        <v>65.46936</v>
      </c>
      <c r="P163" s="124">
        <f>O163+M163</f>
        <v>734.7979</v>
      </c>
      <c r="Q163" s="340">
        <f>G163*F163</f>
        <v>698.4032738999999</v>
      </c>
      <c r="R163" s="251">
        <v>0.0545454</v>
      </c>
      <c r="S163" s="252">
        <f t="shared" si="8"/>
        <v>65.45448</v>
      </c>
      <c r="T163" s="254">
        <f>S163+Q163</f>
        <v>763.8577538999999</v>
      </c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</row>
    <row r="164" spans="1:20" s="115" customFormat="1" ht="12.75">
      <c r="A164" s="314"/>
      <c r="B164" s="317"/>
      <c r="C164" s="320"/>
      <c r="D164" s="302"/>
      <c r="E164" s="305"/>
      <c r="F164" s="308"/>
      <c r="G164" s="332"/>
      <c r="H164" s="146">
        <v>1600</v>
      </c>
      <c r="I164" s="335"/>
      <c r="J164" s="125">
        <v>0.0787532</v>
      </c>
      <c r="K164" s="126">
        <f t="shared" si="6"/>
        <v>126.00511999999999</v>
      </c>
      <c r="L164" s="227">
        <f>K164+I163</f>
        <v>705.5196466645301</v>
      </c>
      <c r="M164" s="338"/>
      <c r="N164" s="125">
        <v>0.0545578</v>
      </c>
      <c r="O164" s="126">
        <f t="shared" si="7"/>
        <v>87.29248</v>
      </c>
      <c r="P164" s="126">
        <f>O164+M163</f>
        <v>756.6210199999999</v>
      </c>
      <c r="Q164" s="341"/>
      <c r="R164" s="125">
        <v>0.0545454</v>
      </c>
      <c r="S164" s="127">
        <f t="shared" si="8"/>
        <v>87.27264</v>
      </c>
      <c r="T164" s="238">
        <f>S164+Q163</f>
        <v>785.6759139</v>
      </c>
    </row>
    <row r="165" spans="1:20" s="115" customFormat="1" ht="12.75">
      <c r="A165" s="314"/>
      <c r="B165" s="317"/>
      <c r="C165" s="320"/>
      <c r="D165" s="302"/>
      <c r="E165" s="305"/>
      <c r="F165" s="308"/>
      <c r="G165" s="332"/>
      <c r="H165" s="147">
        <v>3120</v>
      </c>
      <c r="I165" s="335"/>
      <c r="J165" s="125">
        <v>0.0787532</v>
      </c>
      <c r="K165" s="126">
        <f t="shared" si="6"/>
        <v>245.709984</v>
      </c>
      <c r="L165" s="227">
        <f>K165+I163</f>
        <v>825.22451066453</v>
      </c>
      <c r="M165" s="338"/>
      <c r="N165" s="125">
        <v>0.0545578</v>
      </c>
      <c r="O165" s="126">
        <f t="shared" si="7"/>
        <v>170.220336</v>
      </c>
      <c r="P165" s="126">
        <f>O165+M163</f>
        <v>839.548876</v>
      </c>
      <c r="Q165" s="341"/>
      <c r="R165" s="125">
        <v>0.0545454</v>
      </c>
      <c r="S165" s="127">
        <f t="shared" si="8"/>
        <v>170.181648</v>
      </c>
      <c r="T165" s="238">
        <f>S165+Q163</f>
        <v>868.5849218999999</v>
      </c>
    </row>
    <row r="166" spans="1:20" s="115" customFormat="1" ht="12.75">
      <c r="A166" s="314"/>
      <c r="B166" s="317"/>
      <c r="C166" s="320"/>
      <c r="D166" s="302"/>
      <c r="E166" s="305"/>
      <c r="F166" s="308"/>
      <c r="G166" s="332"/>
      <c r="H166" s="147">
        <v>9360</v>
      </c>
      <c r="I166" s="335"/>
      <c r="J166" s="125">
        <v>0.0787532</v>
      </c>
      <c r="K166" s="126">
        <f t="shared" si="6"/>
        <v>737.129952</v>
      </c>
      <c r="L166" s="227">
        <f>K166+I163</f>
        <v>1316.6444786645302</v>
      </c>
      <c r="M166" s="338"/>
      <c r="N166" s="125">
        <v>0.0545578</v>
      </c>
      <c r="O166" s="126">
        <f t="shared" si="7"/>
        <v>510.661008</v>
      </c>
      <c r="P166" s="126">
        <f>O166+M163</f>
        <v>1179.989548</v>
      </c>
      <c r="Q166" s="341"/>
      <c r="R166" s="125">
        <v>0.0545454</v>
      </c>
      <c r="S166" s="127">
        <f t="shared" si="8"/>
        <v>510.544944</v>
      </c>
      <c r="T166" s="238">
        <f>S166+Q163</f>
        <v>1208.9482179</v>
      </c>
    </row>
    <row r="167" spans="1:20" s="115" customFormat="1" ht="12.75">
      <c r="A167" s="314"/>
      <c r="B167" s="317"/>
      <c r="C167" s="320"/>
      <c r="D167" s="302"/>
      <c r="E167" s="305"/>
      <c r="F167" s="308"/>
      <c r="G167" s="332"/>
      <c r="H167" s="147">
        <v>44200</v>
      </c>
      <c r="I167" s="335"/>
      <c r="J167" s="125">
        <v>0.0787532</v>
      </c>
      <c r="K167" s="126">
        <f t="shared" si="6"/>
        <v>3480.89144</v>
      </c>
      <c r="L167" s="227">
        <f>K167+I163</f>
        <v>4060.40596666453</v>
      </c>
      <c r="M167" s="338"/>
      <c r="N167" s="125">
        <v>0.0545578</v>
      </c>
      <c r="O167" s="126">
        <f t="shared" si="7"/>
        <v>2411.4547599999996</v>
      </c>
      <c r="P167" s="126">
        <f>O167+M163</f>
        <v>3080.7832999999996</v>
      </c>
      <c r="Q167" s="341"/>
      <c r="R167" s="125">
        <v>0.0545454</v>
      </c>
      <c r="S167" s="127">
        <f t="shared" si="8"/>
        <v>2410.90668</v>
      </c>
      <c r="T167" s="238">
        <f>S167+Q163</f>
        <v>3109.3099539</v>
      </c>
    </row>
    <row r="168" spans="1:189" s="118" customFormat="1" ht="13.5" thickBot="1">
      <c r="A168" s="315"/>
      <c r="B168" s="318"/>
      <c r="C168" s="321"/>
      <c r="D168" s="303"/>
      <c r="E168" s="306"/>
      <c r="F168" s="309"/>
      <c r="G168" s="333"/>
      <c r="H168" s="148">
        <v>83200</v>
      </c>
      <c r="I168" s="336"/>
      <c r="J168" s="229">
        <v>0.0787532</v>
      </c>
      <c r="K168" s="230">
        <f t="shared" si="6"/>
        <v>6552.26624</v>
      </c>
      <c r="L168" s="231">
        <f>K168+I163</f>
        <v>7131.78076666453</v>
      </c>
      <c r="M168" s="339"/>
      <c r="N168" s="128">
        <v>0.0545578</v>
      </c>
      <c r="O168" s="129">
        <f t="shared" si="7"/>
        <v>4539.20896</v>
      </c>
      <c r="P168" s="129">
        <f>O168+M163</f>
        <v>5208.5375</v>
      </c>
      <c r="Q168" s="342"/>
      <c r="R168" s="240">
        <v>0.0545454</v>
      </c>
      <c r="S168" s="241">
        <f t="shared" si="8"/>
        <v>4538.17728</v>
      </c>
      <c r="T168" s="242">
        <f>S168+Q163</f>
        <v>5236.580553899999</v>
      </c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</row>
    <row r="169" spans="1:189" s="116" customFormat="1" ht="13.5" thickTop="1">
      <c r="A169" s="313">
        <v>21</v>
      </c>
      <c r="B169" s="316" t="s">
        <v>44</v>
      </c>
      <c r="C169" s="319">
        <v>1.8</v>
      </c>
      <c r="D169" s="301">
        <v>8.08624920927251</v>
      </c>
      <c r="E169" s="304">
        <v>9.3394681</v>
      </c>
      <c r="F169" s="307">
        <v>9.745161962</v>
      </c>
      <c r="G169" s="331">
        <v>100</v>
      </c>
      <c r="H169" s="145">
        <v>1200</v>
      </c>
      <c r="I169" s="334">
        <f>G169*D169</f>
        <v>808.624920927251</v>
      </c>
      <c r="J169" s="244">
        <v>0.0787532</v>
      </c>
      <c r="K169" s="245">
        <f t="shared" si="6"/>
        <v>94.50384</v>
      </c>
      <c r="L169" s="246">
        <f>K169+I169</f>
        <v>903.1287609272509</v>
      </c>
      <c r="M169" s="337">
        <f>G169*E169</f>
        <v>933.9468099999999</v>
      </c>
      <c r="N169" s="123">
        <v>0.0545578</v>
      </c>
      <c r="O169" s="124">
        <f t="shared" si="7"/>
        <v>65.46936</v>
      </c>
      <c r="P169" s="124">
        <f>O169+M169</f>
        <v>999.41617</v>
      </c>
      <c r="Q169" s="340">
        <f>G169*F169</f>
        <v>974.5161962</v>
      </c>
      <c r="R169" s="251">
        <v>0.0545454</v>
      </c>
      <c r="S169" s="252">
        <f t="shared" si="8"/>
        <v>65.45448</v>
      </c>
      <c r="T169" s="254">
        <f>S169+Q169</f>
        <v>1039.9706762</v>
      </c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</row>
    <row r="170" spans="1:20" s="115" customFormat="1" ht="12.75">
      <c r="A170" s="314"/>
      <c r="B170" s="317"/>
      <c r="C170" s="320"/>
      <c r="D170" s="302"/>
      <c r="E170" s="305"/>
      <c r="F170" s="308"/>
      <c r="G170" s="332"/>
      <c r="H170" s="146">
        <v>1600</v>
      </c>
      <c r="I170" s="335"/>
      <c r="J170" s="125">
        <v>0.0787532</v>
      </c>
      <c r="K170" s="126">
        <f t="shared" si="6"/>
        <v>126.00511999999999</v>
      </c>
      <c r="L170" s="227">
        <f>K170+I169</f>
        <v>934.630040927251</v>
      </c>
      <c r="M170" s="338"/>
      <c r="N170" s="125">
        <v>0.0545578</v>
      </c>
      <c r="O170" s="126">
        <f t="shared" si="7"/>
        <v>87.29248</v>
      </c>
      <c r="P170" s="126">
        <f>O170+M169</f>
        <v>1021.2392899999999</v>
      </c>
      <c r="Q170" s="341"/>
      <c r="R170" s="125">
        <v>0.0545454</v>
      </c>
      <c r="S170" s="127">
        <f t="shared" si="8"/>
        <v>87.27264</v>
      </c>
      <c r="T170" s="238">
        <f>S170+Q169</f>
        <v>1061.7888361999999</v>
      </c>
    </row>
    <row r="171" spans="1:20" s="115" customFormat="1" ht="12.75">
      <c r="A171" s="314"/>
      <c r="B171" s="317"/>
      <c r="C171" s="320"/>
      <c r="D171" s="302"/>
      <c r="E171" s="305"/>
      <c r="F171" s="308"/>
      <c r="G171" s="332"/>
      <c r="H171" s="147">
        <v>3120</v>
      </c>
      <c r="I171" s="335"/>
      <c r="J171" s="125">
        <v>0.0787532</v>
      </c>
      <c r="K171" s="126">
        <f t="shared" si="6"/>
        <v>245.709984</v>
      </c>
      <c r="L171" s="227">
        <f>K171+I169</f>
        <v>1054.334904927251</v>
      </c>
      <c r="M171" s="338"/>
      <c r="N171" s="125">
        <v>0.0545578</v>
      </c>
      <c r="O171" s="126">
        <f t="shared" si="7"/>
        <v>170.220336</v>
      </c>
      <c r="P171" s="126">
        <f>O171+M169</f>
        <v>1104.167146</v>
      </c>
      <c r="Q171" s="341"/>
      <c r="R171" s="125">
        <v>0.0545454</v>
      </c>
      <c r="S171" s="127">
        <f t="shared" si="8"/>
        <v>170.181648</v>
      </c>
      <c r="T171" s="238">
        <f>S171+Q169</f>
        <v>1144.6978442</v>
      </c>
    </row>
    <row r="172" spans="1:20" s="115" customFormat="1" ht="12.75">
      <c r="A172" s="314"/>
      <c r="B172" s="317"/>
      <c r="C172" s="320"/>
      <c r="D172" s="302"/>
      <c r="E172" s="305"/>
      <c r="F172" s="308"/>
      <c r="G172" s="332"/>
      <c r="H172" s="147">
        <v>9360</v>
      </c>
      <c r="I172" s="335"/>
      <c r="J172" s="125">
        <v>0.0787532</v>
      </c>
      <c r="K172" s="126">
        <f t="shared" si="6"/>
        <v>737.129952</v>
      </c>
      <c r="L172" s="227">
        <f>K172+I169</f>
        <v>1545.754872927251</v>
      </c>
      <c r="M172" s="338"/>
      <c r="N172" s="125">
        <v>0.0545578</v>
      </c>
      <c r="O172" s="126">
        <f t="shared" si="7"/>
        <v>510.661008</v>
      </c>
      <c r="P172" s="126">
        <f>O172+M169</f>
        <v>1444.607818</v>
      </c>
      <c r="Q172" s="341"/>
      <c r="R172" s="125">
        <v>0.0545454</v>
      </c>
      <c r="S172" s="127">
        <f t="shared" si="8"/>
        <v>510.544944</v>
      </c>
      <c r="T172" s="238">
        <f>S172+Q169</f>
        <v>1485.0611402</v>
      </c>
    </row>
    <row r="173" spans="1:20" s="115" customFormat="1" ht="12.75">
      <c r="A173" s="314"/>
      <c r="B173" s="317"/>
      <c r="C173" s="320"/>
      <c r="D173" s="302"/>
      <c r="E173" s="305"/>
      <c r="F173" s="308"/>
      <c r="G173" s="332"/>
      <c r="H173" s="147">
        <v>44200</v>
      </c>
      <c r="I173" s="335"/>
      <c r="J173" s="125">
        <v>0.0787532</v>
      </c>
      <c r="K173" s="126">
        <f t="shared" si="6"/>
        <v>3480.89144</v>
      </c>
      <c r="L173" s="227">
        <f>K173+I169</f>
        <v>4289.516360927251</v>
      </c>
      <c r="M173" s="338"/>
      <c r="N173" s="125">
        <v>0.0545578</v>
      </c>
      <c r="O173" s="126">
        <f t="shared" si="7"/>
        <v>2411.4547599999996</v>
      </c>
      <c r="P173" s="126">
        <f>O173+M169</f>
        <v>3345.4015699999995</v>
      </c>
      <c r="Q173" s="341"/>
      <c r="R173" s="125">
        <v>0.0545454</v>
      </c>
      <c r="S173" s="127">
        <f t="shared" si="8"/>
        <v>2410.90668</v>
      </c>
      <c r="T173" s="238">
        <f>S173+Q169</f>
        <v>3385.4228762000002</v>
      </c>
    </row>
    <row r="174" spans="1:189" s="118" customFormat="1" ht="13.5" thickBot="1">
      <c r="A174" s="315"/>
      <c r="B174" s="318"/>
      <c r="C174" s="321"/>
      <c r="D174" s="303"/>
      <c r="E174" s="306"/>
      <c r="F174" s="309"/>
      <c r="G174" s="333"/>
      <c r="H174" s="148">
        <v>83200</v>
      </c>
      <c r="I174" s="336"/>
      <c r="J174" s="229">
        <v>0.0787532</v>
      </c>
      <c r="K174" s="230">
        <f t="shared" si="6"/>
        <v>6552.26624</v>
      </c>
      <c r="L174" s="231">
        <f>K174+I169</f>
        <v>7360.891160927251</v>
      </c>
      <c r="M174" s="339"/>
      <c r="N174" s="128">
        <v>0.0545578</v>
      </c>
      <c r="O174" s="129">
        <f t="shared" si="7"/>
        <v>4539.20896</v>
      </c>
      <c r="P174" s="129">
        <f>O174+M169</f>
        <v>5473.155769999999</v>
      </c>
      <c r="Q174" s="342"/>
      <c r="R174" s="240">
        <v>0.0545454</v>
      </c>
      <c r="S174" s="241">
        <f t="shared" si="8"/>
        <v>4538.17728</v>
      </c>
      <c r="T174" s="242">
        <f>S174+Q169</f>
        <v>5512.6934762</v>
      </c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</row>
    <row r="175" spans="1:189" s="116" customFormat="1" ht="13.5" thickTop="1">
      <c r="A175" s="313">
        <v>22</v>
      </c>
      <c r="B175" s="316" t="s">
        <v>45</v>
      </c>
      <c r="C175" s="319">
        <v>1.09</v>
      </c>
      <c r="D175" s="301">
        <v>4.89667313228169</v>
      </c>
      <c r="E175" s="304">
        <v>5.6556</v>
      </c>
      <c r="F175" s="307">
        <v>5.901236909</v>
      </c>
      <c r="G175" s="331">
        <v>100</v>
      </c>
      <c r="H175" s="145">
        <v>1200</v>
      </c>
      <c r="I175" s="334">
        <f>G175*D175</f>
        <v>489.667313228169</v>
      </c>
      <c r="J175" s="244">
        <v>0.0787532</v>
      </c>
      <c r="K175" s="245">
        <f t="shared" si="6"/>
        <v>94.50384</v>
      </c>
      <c r="L175" s="246">
        <f>K175+I175</f>
        <v>584.171153228169</v>
      </c>
      <c r="M175" s="337">
        <f>G175*E175</f>
        <v>565.56</v>
      </c>
      <c r="N175" s="123">
        <v>0.0545578</v>
      </c>
      <c r="O175" s="124">
        <f t="shared" si="7"/>
        <v>65.46936</v>
      </c>
      <c r="P175" s="124">
        <f>O175+M175</f>
        <v>631.02936</v>
      </c>
      <c r="Q175" s="340">
        <f>G175*F175</f>
        <v>590.1236908999999</v>
      </c>
      <c r="R175" s="251">
        <v>0.0545454</v>
      </c>
      <c r="S175" s="252">
        <f t="shared" si="8"/>
        <v>65.45448</v>
      </c>
      <c r="T175" s="254">
        <f>S175+Q175</f>
        <v>655.5781708999999</v>
      </c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</row>
    <row r="176" spans="1:20" s="115" customFormat="1" ht="12.75">
      <c r="A176" s="314"/>
      <c r="B176" s="317"/>
      <c r="C176" s="320"/>
      <c r="D176" s="302"/>
      <c r="E176" s="305"/>
      <c r="F176" s="308"/>
      <c r="G176" s="332"/>
      <c r="H176" s="146">
        <v>1600</v>
      </c>
      <c r="I176" s="335"/>
      <c r="J176" s="125">
        <v>0.0787532</v>
      </c>
      <c r="K176" s="126">
        <f t="shared" si="6"/>
        <v>126.00511999999999</v>
      </c>
      <c r="L176" s="227">
        <f>K176+I175</f>
        <v>615.672433228169</v>
      </c>
      <c r="M176" s="338"/>
      <c r="N176" s="125">
        <v>0.0545578</v>
      </c>
      <c r="O176" s="126">
        <f t="shared" si="7"/>
        <v>87.29248</v>
      </c>
      <c r="P176" s="126">
        <f>O176+M175</f>
        <v>652.8524799999999</v>
      </c>
      <c r="Q176" s="341"/>
      <c r="R176" s="125">
        <v>0.0545454</v>
      </c>
      <c r="S176" s="127">
        <f t="shared" si="8"/>
        <v>87.27264</v>
      </c>
      <c r="T176" s="238">
        <f>S176+Q175</f>
        <v>677.3963309</v>
      </c>
    </row>
    <row r="177" spans="1:20" s="115" customFormat="1" ht="12.75">
      <c r="A177" s="314"/>
      <c r="B177" s="317"/>
      <c r="C177" s="320"/>
      <c r="D177" s="302"/>
      <c r="E177" s="305"/>
      <c r="F177" s="308"/>
      <c r="G177" s="332"/>
      <c r="H177" s="147">
        <v>3120</v>
      </c>
      <c r="I177" s="335"/>
      <c r="J177" s="125">
        <v>0.0787532</v>
      </c>
      <c r="K177" s="126">
        <f t="shared" si="6"/>
        <v>245.709984</v>
      </c>
      <c r="L177" s="227">
        <f>K177+I175</f>
        <v>735.377297228169</v>
      </c>
      <c r="M177" s="338"/>
      <c r="N177" s="125">
        <v>0.0545578</v>
      </c>
      <c r="O177" s="126">
        <f t="shared" si="7"/>
        <v>170.220336</v>
      </c>
      <c r="P177" s="126">
        <f>O177+M175</f>
        <v>735.7803359999999</v>
      </c>
      <c r="Q177" s="341"/>
      <c r="R177" s="125">
        <v>0.0545454</v>
      </c>
      <c r="S177" s="127">
        <f t="shared" si="8"/>
        <v>170.181648</v>
      </c>
      <c r="T177" s="238">
        <f>S177+Q175</f>
        <v>760.3053388999999</v>
      </c>
    </row>
    <row r="178" spans="1:20" s="115" customFormat="1" ht="12.75">
      <c r="A178" s="314"/>
      <c r="B178" s="317"/>
      <c r="C178" s="320"/>
      <c r="D178" s="302"/>
      <c r="E178" s="305"/>
      <c r="F178" s="308"/>
      <c r="G178" s="332"/>
      <c r="H178" s="147">
        <v>9360</v>
      </c>
      <c r="I178" s="335"/>
      <c r="J178" s="125">
        <v>0.0787532</v>
      </c>
      <c r="K178" s="126">
        <f aca="true" t="shared" si="9" ref="K178:K241">J178*H178</f>
        <v>737.129952</v>
      </c>
      <c r="L178" s="227">
        <f>K178+I175</f>
        <v>1226.797265228169</v>
      </c>
      <c r="M178" s="338"/>
      <c r="N178" s="125">
        <v>0.0545578</v>
      </c>
      <c r="O178" s="126">
        <f aca="true" t="shared" si="10" ref="O178:O241">N178*H178</f>
        <v>510.661008</v>
      </c>
      <c r="P178" s="126">
        <f>O178+M175</f>
        <v>1076.221008</v>
      </c>
      <c r="Q178" s="341"/>
      <c r="R178" s="125">
        <v>0.0545454</v>
      </c>
      <c r="S178" s="127">
        <f aca="true" t="shared" si="11" ref="S178:S241">R178*H178</f>
        <v>510.544944</v>
      </c>
      <c r="T178" s="238">
        <f>S178+Q175</f>
        <v>1100.6686349</v>
      </c>
    </row>
    <row r="179" spans="1:20" s="115" customFormat="1" ht="12.75">
      <c r="A179" s="314"/>
      <c r="B179" s="317"/>
      <c r="C179" s="320"/>
      <c r="D179" s="302"/>
      <c r="E179" s="305"/>
      <c r="F179" s="308"/>
      <c r="G179" s="332"/>
      <c r="H179" s="147">
        <v>44200</v>
      </c>
      <c r="I179" s="335"/>
      <c r="J179" s="125">
        <v>0.0787532</v>
      </c>
      <c r="K179" s="126">
        <f t="shared" si="9"/>
        <v>3480.89144</v>
      </c>
      <c r="L179" s="227">
        <f>K179+I175</f>
        <v>3970.558753228169</v>
      </c>
      <c r="M179" s="338"/>
      <c r="N179" s="125">
        <v>0.0545578</v>
      </c>
      <c r="O179" s="126">
        <f t="shared" si="10"/>
        <v>2411.4547599999996</v>
      </c>
      <c r="P179" s="126">
        <f>O179+M175</f>
        <v>2977.0147599999996</v>
      </c>
      <c r="Q179" s="341"/>
      <c r="R179" s="125">
        <v>0.0545454</v>
      </c>
      <c r="S179" s="127">
        <f t="shared" si="11"/>
        <v>2410.90668</v>
      </c>
      <c r="T179" s="238">
        <f>S179+Q175</f>
        <v>3001.0303709</v>
      </c>
    </row>
    <row r="180" spans="1:189" s="118" customFormat="1" ht="13.5" thickBot="1">
      <c r="A180" s="315"/>
      <c r="B180" s="318"/>
      <c r="C180" s="321"/>
      <c r="D180" s="303"/>
      <c r="E180" s="306"/>
      <c r="F180" s="309"/>
      <c r="G180" s="333"/>
      <c r="H180" s="148">
        <v>83200</v>
      </c>
      <c r="I180" s="336"/>
      <c r="J180" s="229">
        <v>0.0787532</v>
      </c>
      <c r="K180" s="230">
        <f t="shared" si="9"/>
        <v>6552.26624</v>
      </c>
      <c r="L180" s="231">
        <f>K180+I175</f>
        <v>7041.933553228169</v>
      </c>
      <c r="M180" s="339"/>
      <c r="N180" s="128">
        <v>0.0545578</v>
      </c>
      <c r="O180" s="129">
        <f t="shared" si="10"/>
        <v>4539.20896</v>
      </c>
      <c r="P180" s="129">
        <f>O180+M175</f>
        <v>5104.768959999999</v>
      </c>
      <c r="Q180" s="342"/>
      <c r="R180" s="240">
        <v>0.0545454</v>
      </c>
      <c r="S180" s="241">
        <f t="shared" si="11"/>
        <v>4538.17728</v>
      </c>
      <c r="T180" s="242">
        <f>S180+Q175</f>
        <v>5128.3009709</v>
      </c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</row>
    <row r="181" spans="1:189" s="116" customFormat="1" ht="13.5" thickTop="1">
      <c r="A181" s="313">
        <v>23</v>
      </c>
      <c r="B181" s="316" t="s">
        <v>46</v>
      </c>
      <c r="C181" s="319">
        <v>0.62</v>
      </c>
      <c r="D181" s="301">
        <v>2.7852636165272</v>
      </c>
      <c r="E181" s="304">
        <v>3.2169279</v>
      </c>
      <c r="F181" s="307">
        <v>3.356666898</v>
      </c>
      <c r="G181" s="331">
        <v>100</v>
      </c>
      <c r="H181" s="145">
        <v>1200</v>
      </c>
      <c r="I181" s="334">
        <f>G181*D181</f>
        <v>278.52636165272</v>
      </c>
      <c r="J181" s="244">
        <v>0.0787532</v>
      </c>
      <c r="K181" s="245">
        <f t="shared" si="9"/>
        <v>94.50384</v>
      </c>
      <c r="L181" s="246">
        <f>K181+I181</f>
        <v>373.03020165272005</v>
      </c>
      <c r="M181" s="337">
        <f>G181*E181</f>
        <v>321.69279</v>
      </c>
      <c r="N181" s="123">
        <v>0.0545578</v>
      </c>
      <c r="O181" s="124">
        <f t="shared" si="10"/>
        <v>65.46936</v>
      </c>
      <c r="P181" s="124">
        <f>O181+M181</f>
        <v>387.16215</v>
      </c>
      <c r="Q181" s="340">
        <f>G181*F181</f>
        <v>335.6666898</v>
      </c>
      <c r="R181" s="251">
        <v>0.0545454</v>
      </c>
      <c r="S181" s="252">
        <f t="shared" si="11"/>
        <v>65.45448</v>
      </c>
      <c r="T181" s="254">
        <f>S181+Q181</f>
        <v>401.12116979999996</v>
      </c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</row>
    <row r="182" spans="1:20" s="115" customFormat="1" ht="12.75">
      <c r="A182" s="314"/>
      <c r="B182" s="317"/>
      <c r="C182" s="320"/>
      <c r="D182" s="302"/>
      <c r="E182" s="305"/>
      <c r="F182" s="308"/>
      <c r="G182" s="332"/>
      <c r="H182" s="146">
        <v>1600</v>
      </c>
      <c r="I182" s="335"/>
      <c r="J182" s="125">
        <v>0.0787532</v>
      </c>
      <c r="K182" s="126">
        <f t="shared" si="9"/>
        <v>126.00511999999999</v>
      </c>
      <c r="L182" s="227">
        <f>K182+I181</f>
        <v>404.53148165272</v>
      </c>
      <c r="M182" s="338"/>
      <c r="N182" s="125">
        <v>0.0545578</v>
      </c>
      <c r="O182" s="126">
        <f t="shared" si="10"/>
        <v>87.29248</v>
      </c>
      <c r="P182" s="126">
        <f>O182+M181</f>
        <v>408.98527</v>
      </c>
      <c r="Q182" s="341"/>
      <c r="R182" s="125">
        <v>0.0545454</v>
      </c>
      <c r="S182" s="127">
        <f t="shared" si="11"/>
        <v>87.27264</v>
      </c>
      <c r="T182" s="238">
        <f>S182+Q181</f>
        <v>422.9393298</v>
      </c>
    </row>
    <row r="183" spans="1:20" s="115" customFormat="1" ht="12.75">
      <c r="A183" s="314"/>
      <c r="B183" s="317"/>
      <c r="C183" s="320"/>
      <c r="D183" s="302"/>
      <c r="E183" s="305"/>
      <c r="F183" s="308"/>
      <c r="G183" s="332"/>
      <c r="H183" s="147">
        <v>3120</v>
      </c>
      <c r="I183" s="335"/>
      <c r="J183" s="125">
        <v>0.0787532</v>
      </c>
      <c r="K183" s="126">
        <f t="shared" si="9"/>
        <v>245.709984</v>
      </c>
      <c r="L183" s="227">
        <f>K183+I181</f>
        <v>524.23634565272</v>
      </c>
      <c r="M183" s="338"/>
      <c r="N183" s="125">
        <v>0.0545578</v>
      </c>
      <c r="O183" s="126">
        <f t="shared" si="10"/>
        <v>170.220336</v>
      </c>
      <c r="P183" s="126">
        <f>O183+M181</f>
        <v>491.91312600000003</v>
      </c>
      <c r="Q183" s="341"/>
      <c r="R183" s="125">
        <v>0.0545454</v>
      </c>
      <c r="S183" s="127">
        <f t="shared" si="11"/>
        <v>170.181648</v>
      </c>
      <c r="T183" s="238">
        <f>S183+Q181</f>
        <v>505.84833779999997</v>
      </c>
    </row>
    <row r="184" spans="1:20" s="115" customFormat="1" ht="12.75">
      <c r="A184" s="314"/>
      <c r="B184" s="317"/>
      <c r="C184" s="320"/>
      <c r="D184" s="302"/>
      <c r="E184" s="305"/>
      <c r="F184" s="308"/>
      <c r="G184" s="332"/>
      <c r="H184" s="147">
        <v>9360</v>
      </c>
      <c r="I184" s="335"/>
      <c r="J184" s="125">
        <v>0.0787532</v>
      </c>
      <c r="K184" s="126">
        <f t="shared" si="9"/>
        <v>737.129952</v>
      </c>
      <c r="L184" s="227">
        <f>K184+I181</f>
        <v>1015.65631365272</v>
      </c>
      <c r="M184" s="338"/>
      <c r="N184" s="125">
        <v>0.0545578</v>
      </c>
      <c r="O184" s="126">
        <f t="shared" si="10"/>
        <v>510.661008</v>
      </c>
      <c r="P184" s="126">
        <f>O184+M181</f>
        <v>832.353798</v>
      </c>
      <c r="Q184" s="341"/>
      <c r="R184" s="125">
        <v>0.0545454</v>
      </c>
      <c r="S184" s="127">
        <f t="shared" si="11"/>
        <v>510.544944</v>
      </c>
      <c r="T184" s="238">
        <f>S184+Q181</f>
        <v>846.2116338</v>
      </c>
    </row>
    <row r="185" spans="1:20" s="115" customFormat="1" ht="12.75">
      <c r="A185" s="314"/>
      <c r="B185" s="317"/>
      <c r="C185" s="320"/>
      <c r="D185" s="302"/>
      <c r="E185" s="305"/>
      <c r="F185" s="308"/>
      <c r="G185" s="332"/>
      <c r="H185" s="147">
        <v>44200</v>
      </c>
      <c r="I185" s="335"/>
      <c r="J185" s="125">
        <v>0.0787532</v>
      </c>
      <c r="K185" s="126">
        <f t="shared" si="9"/>
        <v>3480.89144</v>
      </c>
      <c r="L185" s="227">
        <f>K185+I181</f>
        <v>3759.41780165272</v>
      </c>
      <c r="M185" s="338"/>
      <c r="N185" s="125">
        <v>0.0545578</v>
      </c>
      <c r="O185" s="126">
        <f t="shared" si="10"/>
        <v>2411.4547599999996</v>
      </c>
      <c r="P185" s="126">
        <f>O185+M181</f>
        <v>2733.1475499999997</v>
      </c>
      <c r="Q185" s="341"/>
      <c r="R185" s="125">
        <v>0.0545454</v>
      </c>
      <c r="S185" s="127">
        <f t="shared" si="11"/>
        <v>2410.90668</v>
      </c>
      <c r="T185" s="238">
        <f>S185+Q181</f>
        <v>2746.5733698</v>
      </c>
    </row>
    <row r="186" spans="1:189" s="118" customFormat="1" ht="13.5" thickBot="1">
      <c r="A186" s="315"/>
      <c r="B186" s="318"/>
      <c r="C186" s="321"/>
      <c r="D186" s="303"/>
      <c r="E186" s="306"/>
      <c r="F186" s="309"/>
      <c r="G186" s="333"/>
      <c r="H186" s="148">
        <v>83200</v>
      </c>
      <c r="I186" s="336"/>
      <c r="J186" s="229">
        <v>0.0787532</v>
      </c>
      <c r="K186" s="230">
        <f t="shared" si="9"/>
        <v>6552.26624</v>
      </c>
      <c r="L186" s="231">
        <f>K186+I181</f>
        <v>6830.79260165272</v>
      </c>
      <c r="M186" s="339"/>
      <c r="N186" s="128">
        <v>0.0545578</v>
      </c>
      <c r="O186" s="129">
        <f t="shared" si="10"/>
        <v>4539.20896</v>
      </c>
      <c r="P186" s="129">
        <f>O186+M181</f>
        <v>4860.90175</v>
      </c>
      <c r="Q186" s="342"/>
      <c r="R186" s="240">
        <v>0.0545454</v>
      </c>
      <c r="S186" s="241">
        <f t="shared" si="11"/>
        <v>4538.17728</v>
      </c>
      <c r="T186" s="242">
        <f>S186+Q181</f>
        <v>4873.8439698</v>
      </c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</row>
    <row r="187" spans="1:189" s="116" customFormat="1" ht="13.5" thickTop="1">
      <c r="A187" s="313">
        <v>24</v>
      </c>
      <c r="B187" s="316" t="s">
        <v>47</v>
      </c>
      <c r="C187" s="319">
        <v>0.38</v>
      </c>
      <c r="D187" s="301">
        <v>1.70709705529086</v>
      </c>
      <c r="E187" s="304">
        <v>1.9716655</v>
      </c>
      <c r="F187" s="307">
        <v>2.05731197</v>
      </c>
      <c r="G187" s="331">
        <v>100</v>
      </c>
      <c r="H187" s="145">
        <v>1200</v>
      </c>
      <c r="I187" s="334">
        <f>G187*D187</f>
        <v>170.709705529086</v>
      </c>
      <c r="J187" s="244">
        <v>0.0787532</v>
      </c>
      <c r="K187" s="245">
        <f t="shared" si="9"/>
        <v>94.50384</v>
      </c>
      <c r="L187" s="246">
        <f>K187+I187</f>
        <v>265.213545529086</v>
      </c>
      <c r="M187" s="337">
        <f>G187*E187</f>
        <v>197.16655</v>
      </c>
      <c r="N187" s="123">
        <v>0.0545578</v>
      </c>
      <c r="O187" s="124">
        <f t="shared" si="10"/>
        <v>65.46936</v>
      </c>
      <c r="P187" s="124">
        <f>O187+M187</f>
        <v>262.63590999999997</v>
      </c>
      <c r="Q187" s="340">
        <f>G187*F187</f>
        <v>205.731197</v>
      </c>
      <c r="R187" s="251">
        <v>0.0545454</v>
      </c>
      <c r="S187" s="252">
        <f t="shared" si="11"/>
        <v>65.45448</v>
      </c>
      <c r="T187" s="254">
        <f>S187+Q187</f>
        <v>271.185677</v>
      </c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</row>
    <row r="188" spans="1:20" s="115" customFormat="1" ht="12.75">
      <c r="A188" s="314"/>
      <c r="B188" s="317"/>
      <c r="C188" s="320"/>
      <c r="D188" s="302"/>
      <c r="E188" s="305"/>
      <c r="F188" s="308"/>
      <c r="G188" s="332"/>
      <c r="H188" s="146">
        <v>1600</v>
      </c>
      <c r="I188" s="335"/>
      <c r="J188" s="125">
        <v>0.0787532</v>
      </c>
      <c r="K188" s="126">
        <f t="shared" si="9"/>
        <v>126.00511999999999</v>
      </c>
      <c r="L188" s="227">
        <f>K188+I187</f>
        <v>296.714825529086</v>
      </c>
      <c r="M188" s="338"/>
      <c r="N188" s="125">
        <v>0.0545578</v>
      </c>
      <c r="O188" s="126">
        <f t="shared" si="10"/>
        <v>87.29248</v>
      </c>
      <c r="P188" s="126">
        <f>O188+M187</f>
        <v>284.45903</v>
      </c>
      <c r="Q188" s="341"/>
      <c r="R188" s="125">
        <v>0.0545454</v>
      </c>
      <c r="S188" s="127">
        <f t="shared" si="11"/>
        <v>87.27264</v>
      </c>
      <c r="T188" s="238">
        <f>S188+Q187</f>
        <v>293.003837</v>
      </c>
    </row>
    <row r="189" spans="1:20" s="115" customFormat="1" ht="12.75">
      <c r="A189" s="314"/>
      <c r="B189" s="317"/>
      <c r="C189" s="320"/>
      <c r="D189" s="302"/>
      <c r="E189" s="305"/>
      <c r="F189" s="308"/>
      <c r="G189" s="332"/>
      <c r="H189" s="147">
        <v>3120</v>
      </c>
      <c r="I189" s="335"/>
      <c r="J189" s="125">
        <v>0.0787532</v>
      </c>
      <c r="K189" s="126">
        <f t="shared" si="9"/>
        <v>245.709984</v>
      </c>
      <c r="L189" s="227">
        <f>K189+I187</f>
        <v>416.419689529086</v>
      </c>
      <c r="M189" s="338"/>
      <c r="N189" s="125">
        <v>0.0545578</v>
      </c>
      <c r="O189" s="126">
        <f t="shared" si="10"/>
        <v>170.220336</v>
      </c>
      <c r="P189" s="126">
        <f>O189+M187</f>
        <v>367.386886</v>
      </c>
      <c r="Q189" s="341"/>
      <c r="R189" s="125">
        <v>0.0545454</v>
      </c>
      <c r="S189" s="127">
        <f t="shared" si="11"/>
        <v>170.181648</v>
      </c>
      <c r="T189" s="238">
        <f>S189+Q187</f>
        <v>375.912845</v>
      </c>
    </row>
    <row r="190" spans="1:20" s="115" customFormat="1" ht="12.75">
      <c r="A190" s="314"/>
      <c r="B190" s="317"/>
      <c r="C190" s="320"/>
      <c r="D190" s="302"/>
      <c r="E190" s="305"/>
      <c r="F190" s="308"/>
      <c r="G190" s="332"/>
      <c r="H190" s="147">
        <v>9360</v>
      </c>
      <c r="I190" s="335"/>
      <c r="J190" s="125">
        <v>0.0787532</v>
      </c>
      <c r="K190" s="126">
        <f t="shared" si="9"/>
        <v>737.129952</v>
      </c>
      <c r="L190" s="227">
        <f>K190+I187</f>
        <v>907.839657529086</v>
      </c>
      <c r="M190" s="338"/>
      <c r="N190" s="125">
        <v>0.0545578</v>
      </c>
      <c r="O190" s="126">
        <f t="shared" si="10"/>
        <v>510.661008</v>
      </c>
      <c r="P190" s="126">
        <f>O190+M187</f>
        <v>707.827558</v>
      </c>
      <c r="Q190" s="341"/>
      <c r="R190" s="125">
        <v>0.0545454</v>
      </c>
      <c r="S190" s="127">
        <f t="shared" si="11"/>
        <v>510.544944</v>
      </c>
      <c r="T190" s="238">
        <f>S190+Q187</f>
        <v>716.276141</v>
      </c>
    </row>
    <row r="191" spans="1:20" s="115" customFormat="1" ht="12.75">
      <c r="A191" s="314"/>
      <c r="B191" s="317"/>
      <c r="C191" s="320"/>
      <c r="D191" s="302"/>
      <c r="E191" s="305"/>
      <c r="F191" s="308"/>
      <c r="G191" s="332"/>
      <c r="H191" s="147">
        <v>44200</v>
      </c>
      <c r="I191" s="335"/>
      <c r="J191" s="125">
        <v>0.0787532</v>
      </c>
      <c r="K191" s="126">
        <f t="shared" si="9"/>
        <v>3480.89144</v>
      </c>
      <c r="L191" s="227">
        <f>K191+I187</f>
        <v>3651.601145529086</v>
      </c>
      <c r="M191" s="338"/>
      <c r="N191" s="125">
        <v>0.0545578</v>
      </c>
      <c r="O191" s="126">
        <f t="shared" si="10"/>
        <v>2411.4547599999996</v>
      </c>
      <c r="P191" s="126">
        <f>O191+M187</f>
        <v>2608.6213099999995</v>
      </c>
      <c r="Q191" s="341"/>
      <c r="R191" s="125">
        <v>0.0545454</v>
      </c>
      <c r="S191" s="127">
        <f t="shared" si="11"/>
        <v>2410.90668</v>
      </c>
      <c r="T191" s="238">
        <f>S191+Q187</f>
        <v>2616.637877</v>
      </c>
    </row>
    <row r="192" spans="1:189" s="118" customFormat="1" ht="13.5" thickBot="1">
      <c r="A192" s="315"/>
      <c r="B192" s="318"/>
      <c r="C192" s="321"/>
      <c r="D192" s="303"/>
      <c r="E192" s="306"/>
      <c r="F192" s="309"/>
      <c r="G192" s="333"/>
      <c r="H192" s="148">
        <v>83200</v>
      </c>
      <c r="I192" s="336"/>
      <c r="J192" s="229">
        <v>0.0787532</v>
      </c>
      <c r="K192" s="230">
        <f t="shared" si="9"/>
        <v>6552.26624</v>
      </c>
      <c r="L192" s="231">
        <f>K192+I187</f>
        <v>6722.975945529086</v>
      </c>
      <c r="M192" s="339"/>
      <c r="N192" s="128">
        <v>0.0545578</v>
      </c>
      <c r="O192" s="129">
        <f t="shared" si="10"/>
        <v>4539.20896</v>
      </c>
      <c r="P192" s="129">
        <f>O192+M187</f>
        <v>4736.37551</v>
      </c>
      <c r="Q192" s="342"/>
      <c r="R192" s="240">
        <v>0.0545454</v>
      </c>
      <c r="S192" s="241">
        <f t="shared" si="11"/>
        <v>4538.17728</v>
      </c>
      <c r="T192" s="242">
        <f>S192+Q187</f>
        <v>4743.908477</v>
      </c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</row>
    <row r="193" spans="1:189" s="116" customFormat="1" ht="13.5" thickTop="1">
      <c r="A193" s="313">
        <v>25</v>
      </c>
      <c r="B193" s="316" t="s">
        <v>48</v>
      </c>
      <c r="C193" s="319">
        <v>0.55</v>
      </c>
      <c r="D193" s="301">
        <v>2.47079836949993</v>
      </c>
      <c r="E193" s="304">
        <v>2.8537263</v>
      </c>
      <c r="F193" s="307">
        <v>2.977688377</v>
      </c>
      <c r="G193" s="331">
        <v>100</v>
      </c>
      <c r="H193" s="145">
        <v>1200</v>
      </c>
      <c r="I193" s="334">
        <f>G193*D193</f>
        <v>247.079836949993</v>
      </c>
      <c r="J193" s="244">
        <v>0.0787532</v>
      </c>
      <c r="K193" s="245">
        <f t="shared" si="9"/>
        <v>94.50384</v>
      </c>
      <c r="L193" s="246">
        <f>K193+I193</f>
        <v>341.583676949993</v>
      </c>
      <c r="M193" s="337">
        <f>G193*E193</f>
        <v>285.37263</v>
      </c>
      <c r="N193" s="123">
        <v>0.0545578</v>
      </c>
      <c r="O193" s="124">
        <f t="shared" si="10"/>
        <v>65.46936</v>
      </c>
      <c r="P193" s="124">
        <f>O193+M193</f>
        <v>350.84199</v>
      </c>
      <c r="Q193" s="340">
        <f>G193*F193</f>
        <v>297.7688377</v>
      </c>
      <c r="R193" s="251">
        <v>0.0545454</v>
      </c>
      <c r="S193" s="252">
        <f t="shared" si="11"/>
        <v>65.45448</v>
      </c>
      <c r="T193" s="254">
        <f>S193+Q193</f>
        <v>363.2233177</v>
      </c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</row>
    <row r="194" spans="1:20" s="115" customFormat="1" ht="12.75">
      <c r="A194" s="314"/>
      <c r="B194" s="317"/>
      <c r="C194" s="320"/>
      <c r="D194" s="302"/>
      <c r="E194" s="305"/>
      <c r="F194" s="308"/>
      <c r="G194" s="332"/>
      <c r="H194" s="146">
        <v>1600</v>
      </c>
      <c r="I194" s="335"/>
      <c r="J194" s="125">
        <v>0.0787532</v>
      </c>
      <c r="K194" s="126">
        <f t="shared" si="9"/>
        <v>126.00511999999999</v>
      </c>
      <c r="L194" s="227">
        <f>K194+I193</f>
        <v>373.084956949993</v>
      </c>
      <c r="M194" s="338"/>
      <c r="N194" s="125">
        <v>0.0545578</v>
      </c>
      <c r="O194" s="126">
        <f t="shared" si="10"/>
        <v>87.29248</v>
      </c>
      <c r="P194" s="126">
        <f>O194+M193</f>
        <v>372.66511</v>
      </c>
      <c r="Q194" s="341"/>
      <c r="R194" s="125">
        <v>0.0545454</v>
      </c>
      <c r="S194" s="127">
        <f t="shared" si="11"/>
        <v>87.27264</v>
      </c>
      <c r="T194" s="238">
        <f>S194+Q193</f>
        <v>385.0414777</v>
      </c>
    </row>
    <row r="195" spans="1:20" s="115" customFormat="1" ht="12.75">
      <c r="A195" s="314"/>
      <c r="B195" s="317"/>
      <c r="C195" s="320"/>
      <c r="D195" s="302"/>
      <c r="E195" s="305"/>
      <c r="F195" s="308"/>
      <c r="G195" s="332"/>
      <c r="H195" s="147">
        <v>3120</v>
      </c>
      <c r="I195" s="335"/>
      <c r="J195" s="125">
        <v>0.0787532</v>
      </c>
      <c r="K195" s="126">
        <f t="shared" si="9"/>
        <v>245.709984</v>
      </c>
      <c r="L195" s="227">
        <f>K195+I193</f>
        <v>492.789820949993</v>
      </c>
      <c r="M195" s="338"/>
      <c r="N195" s="125">
        <v>0.0545578</v>
      </c>
      <c r="O195" s="126">
        <f t="shared" si="10"/>
        <v>170.220336</v>
      </c>
      <c r="P195" s="126">
        <f>O195+M193</f>
        <v>455.59296600000005</v>
      </c>
      <c r="Q195" s="341"/>
      <c r="R195" s="125">
        <v>0.0545454</v>
      </c>
      <c r="S195" s="127">
        <f t="shared" si="11"/>
        <v>170.181648</v>
      </c>
      <c r="T195" s="238">
        <f>S195+Q193</f>
        <v>467.9504857</v>
      </c>
    </row>
    <row r="196" spans="1:20" s="115" customFormat="1" ht="12.75">
      <c r="A196" s="314"/>
      <c r="B196" s="317"/>
      <c r="C196" s="320"/>
      <c r="D196" s="302"/>
      <c r="E196" s="305"/>
      <c r="F196" s="308"/>
      <c r="G196" s="332"/>
      <c r="H196" s="147">
        <v>9360</v>
      </c>
      <c r="I196" s="335"/>
      <c r="J196" s="125">
        <v>0.0787532</v>
      </c>
      <c r="K196" s="126">
        <f t="shared" si="9"/>
        <v>737.129952</v>
      </c>
      <c r="L196" s="227">
        <f>K196+I193</f>
        <v>984.209788949993</v>
      </c>
      <c r="M196" s="338"/>
      <c r="N196" s="125">
        <v>0.0545578</v>
      </c>
      <c r="O196" s="126">
        <f t="shared" si="10"/>
        <v>510.661008</v>
      </c>
      <c r="P196" s="126">
        <f>O196+M193</f>
        <v>796.033638</v>
      </c>
      <c r="Q196" s="341"/>
      <c r="R196" s="125">
        <v>0.0545454</v>
      </c>
      <c r="S196" s="127">
        <f t="shared" si="11"/>
        <v>510.544944</v>
      </c>
      <c r="T196" s="238">
        <f>S196+Q193</f>
        <v>808.3137816999999</v>
      </c>
    </row>
    <row r="197" spans="1:20" s="115" customFormat="1" ht="12.75">
      <c r="A197" s="314"/>
      <c r="B197" s="317"/>
      <c r="C197" s="320"/>
      <c r="D197" s="302"/>
      <c r="E197" s="305"/>
      <c r="F197" s="308"/>
      <c r="G197" s="332"/>
      <c r="H197" s="147">
        <v>44200</v>
      </c>
      <c r="I197" s="335"/>
      <c r="J197" s="125">
        <v>0.0787532</v>
      </c>
      <c r="K197" s="126">
        <f t="shared" si="9"/>
        <v>3480.89144</v>
      </c>
      <c r="L197" s="227">
        <f>K197+I193</f>
        <v>3727.971276949993</v>
      </c>
      <c r="M197" s="338"/>
      <c r="N197" s="125">
        <v>0.0545578</v>
      </c>
      <c r="O197" s="126">
        <f t="shared" si="10"/>
        <v>2411.4547599999996</v>
      </c>
      <c r="P197" s="126">
        <f>O197+M193</f>
        <v>2696.8273899999995</v>
      </c>
      <c r="Q197" s="341"/>
      <c r="R197" s="125">
        <v>0.0545454</v>
      </c>
      <c r="S197" s="127">
        <f t="shared" si="11"/>
        <v>2410.90668</v>
      </c>
      <c r="T197" s="238">
        <f>S197+Q193</f>
        <v>2708.6755177</v>
      </c>
    </row>
    <row r="198" spans="1:189" s="118" customFormat="1" ht="13.5" thickBot="1">
      <c r="A198" s="315"/>
      <c r="B198" s="318"/>
      <c r="C198" s="321"/>
      <c r="D198" s="303"/>
      <c r="E198" s="306"/>
      <c r="F198" s="309"/>
      <c r="G198" s="333"/>
      <c r="H198" s="148">
        <v>83200</v>
      </c>
      <c r="I198" s="336"/>
      <c r="J198" s="229">
        <v>0.0787532</v>
      </c>
      <c r="K198" s="230">
        <f t="shared" si="9"/>
        <v>6552.26624</v>
      </c>
      <c r="L198" s="231">
        <f>K198+I193</f>
        <v>6799.3460769499925</v>
      </c>
      <c r="M198" s="339"/>
      <c r="N198" s="128">
        <v>0.0545578</v>
      </c>
      <c r="O198" s="129">
        <f t="shared" si="10"/>
        <v>4539.20896</v>
      </c>
      <c r="P198" s="129">
        <f>O198+M193</f>
        <v>4824.58159</v>
      </c>
      <c r="Q198" s="342"/>
      <c r="R198" s="240">
        <v>0.0545454</v>
      </c>
      <c r="S198" s="241">
        <f t="shared" si="11"/>
        <v>4538.17728</v>
      </c>
      <c r="T198" s="242">
        <f>S198+Q193</f>
        <v>4835.9461177</v>
      </c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</row>
    <row r="199" spans="1:189" s="116" customFormat="1" ht="13.5" thickTop="1">
      <c r="A199" s="313">
        <v>26</v>
      </c>
      <c r="B199" s="316" t="s">
        <v>49</v>
      </c>
      <c r="C199" s="319">
        <v>0.55</v>
      </c>
      <c r="D199" s="301">
        <v>2.47079836949993</v>
      </c>
      <c r="E199" s="304">
        <v>2.8537263</v>
      </c>
      <c r="F199" s="307">
        <v>2.977688377</v>
      </c>
      <c r="G199" s="331">
        <v>100</v>
      </c>
      <c r="H199" s="145">
        <v>1200</v>
      </c>
      <c r="I199" s="334">
        <f>G199*D199</f>
        <v>247.079836949993</v>
      </c>
      <c r="J199" s="244">
        <v>0.0787532</v>
      </c>
      <c r="K199" s="245">
        <f t="shared" si="9"/>
        <v>94.50384</v>
      </c>
      <c r="L199" s="246">
        <f>K199+I199</f>
        <v>341.583676949993</v>
      </c>
      <c r="M199" s="337">
        <f>G199*E199</f>
        <v>285.37263</v>
      </c>
      <c r="N199" s="123">
        <v>0.0545578</v>
      </c>
      <c r="O199" s="124">
        <f t="shared" si="10"/>
        <v>65.46936</v>
      </c>
      <c r="P199" s="124">
        <f>O199+M199</f>
        <v>350.84199</v>
      </c>
      <c r="Q199" s="340">
        <f>G199*F199</f>
        <v>297.7688377</v>
      </c>
      <c r="R199" s="251">
        <v>0.0545454</v>
      </c>
      <c r="S199" s="252">
        <f t="shared" si="11"/>
        <v>65.45448</v>
      </c>
      <c r="T199" s="254">
        <f>S199+Q199</f>
        <v>363.2233177</v>
      </c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</row>
    <row r="200" spans="1:20" s="115" customFormat="1" ht="12.75">
      <c r="A200" s="314"/>
      <c r="B200" s="317"/>
      <c r="C200" s="320"/>
      <c r="D200" s="302"/>
      <c r="E200" s="305"/>
      <c r="F200" s="308"/>
      <c r="G200" s="332"/>
      <c r="H200" s="146">
        <v>1600</v>
      </c>
      <c r="I200" s="335"/>
      <c r="J200" s="125">
        <v>0.0787532</v>
      </c>
      <c r="K200" s="126">
        <f t="shared" si="9"/>
        <v>126.00511999999999</v>
      </c>
      <c r="L200" s="227">
        <f>K200+I199</f>
        <v>373.084956949993</v>
      </c>
      <c r="M200" s="338"/>
      <c r="N200" s="125">
        <v>0.0545578</v>
      </c>
      <c r="O200" s="126">
        <f t="shared" si="10"/>
        <v>87.29248</v>
      </c>
      <c r="P200" s="126">
        <f>O200+M199</f>
        <v>372.66511</v>
      </c>
      <c r="Q200" s="341"/>
      <c r="R200" s="125">
        <v>0.0545454</v>
      </c>
      <c r="S200" s="127">
        <f t="shared" si="11"/>
        <v>87.27264</v>
      </c>
      <c r="T200" s="238">
        <f>S200+Q199</f>
        <v>385.0414777</v>
      </c>
    </row>
    <row r="201" spans="1:20" s="115" customFormat="1" ht="12.75">
      <c r="A201" s="314"/>
      <c r="B201" s="317"/>
      <c r="C201" s="320"/>
      <c r="D201" s="302"/>
      <c r="E201" s="305"/>
      <c r="F201" s="308"/>
      <c r="G201" s="332"/>
      <c r="H201" s="147">
        <v>3120</v>
      </c>
      <c r="I201" s="335"/>
      <c r="J201" s="125">
        <v>0.0787532</v>
      </c>
      <c r="K201" s="126">
        <f t="shared" si="9"/>
        <v>245.709984</v>
      </c>
      <c r="L201" s="227">
        <f>K201+I199</f>
        <v>492.789820949993</v>
      </c>
      <c r="M201" s="338"/>
      <c r="N201" s="125">
        <v>0.0545578</v>
      </c>
      <c r="O201" s="126">
        <f t="shared" si="10"/>
        <v>170.220336</v>
      </c>
      <c r="P201" s="126">
        <f>O201+M199</f>
        <v>455.59296600000005</v>
      </c>
      <c r="Q201" s="341"/>
      <c r="R201" s="125">
        <v>0.0545454</v>
      </c>
      <c r="S201" s="127">
        <f t="shared" si="11"/>
        <v>170.181648</v>
      </c>
      <c r="T201" s="238">
        <f>S201+Q199</f>
        <v>467.9504857</v>
      </c>
    </row>
    <row r="202" spans="1:20" s="115" customFormat="1" ht="12.75">
      <c r="A202" s="314"/>
      <c r="B202" s="317"/>
      <c r="C202" s="320"/>
      <c r="D202" s="302"/>
      <c r="E202" s="305"/>
      <c r="F202" s="308"/>
      <c r="G202" s="332"/>
      <c r="H202" s="147">
        <v>9360</v>
      </c>
      <c r="I202" s="335"/>
      <c r="J202" s="125">
        <v>0.0787532</v>
      </c>
      <c r="K202" s="126">
        <f t="shared" si="9"/>
        <v>737.129952</v>
      </c>
      <c r="L202" s="227">
        <f>K202+I199</f>
        <v>984.209788949993</v>
      </c>
      <c r="M202" s="338"/>
      <c r="N202" s="125">
        <v>0.0545578</v>
      </c>
      <c r="O202" s="126">
        <f t="shared" si="10"/>
        <v>510.661008</v>
      </c>
      <c r="P202" s="126">
        <f>O202+M199</f>
        <v>796.033638</v>
      </c>
      <c r="Q202" s="341"/>
      <c r="R202" s="125">
        <v>0.0545454</v>
      </c>
      <c r="S202" s="127">
        <f t="shared" si="11"/>
        <v>510.544944</v>
      </c>
      <c r="T202" s="238">
        <f>S202+Q199</f>
        <v>808.3137816999999</v>
      </c>
    </row>
    <row r="203" spans="1:20" s="115" customFormat="1" ht="12.75">
      <c r="A203" s="314"/>
      <c r="B203" s="317"/>
      <c r="C203" s="320"/>
      <c r="D203" s="302"/>
      <c r="E203" s="305"/>
      <c r="F203" s="308"/>
      <c r="G203" s="332"/>
      <c r="H203" s="147">
        <v>44200</v>
      </c>
      <c r="I203" s="335"/>
      <c r="J203" s="125">
        <v>0.0787532</v>
      </c>
      <c r="K203" s="126">
        <f t="shared" si="9"/>
        <v>3480.89144</v>
      </c>
      <c r="L203" s="227">
        <f>K203+I199</f>
        <v>3727.971276949993</v>
      </c>
      <c r="M203" s="338"/>
      <c r="N203" s="125">
        <v>0.0545578</v>
      </c>
      <c r="O203" s="126">
        <f t="shared" si="10"/>
        <v>2411.4547599999996</v>
      </c>
      <c r="P203" s="126">
        <f>O203+M199</f>
        <v>2696.8273899999995</v>
      </c>
      <c r="Q203" s="341"/>
      <c r="R203" s="125">
        <v>0.0545454</v>
      </c>
      <c r="S203" s="127">
        <f t="shared" si="11"/>
        <v>2410.90668</v>
      </c>
      <c r="T203" s="238">
        <f>S203+Q199</f>
        <v>2708.6755177</v>
      </c>
    </row>
    <row r="204" spans="1:189" s="118" customFormat="1" ht="13.5" thickBot="1">
      <c r="A204" s="315"/>
      <c r="B204" s="318"/>
      <c r="C204" s="321"/>
      <c r="D204" s="303"/>
      <c r="E204" s="306"/>
      <c r="F204" s="309"/>
      <c r="G204" s="333"/>
      <c r="H204" s="148">
        <v>83200</v>
      </c>
      <c r="I204" s="336"/>
      <c r="J204" s="229">
        <v>0.0787532</v>
      </c>
      <c r="K204" s="230">
        <f t="shared" si="9"/>
        <v>6552.26624</v>
      </c>
      <c r="L204" s="231">
        <f>K204+I199</f>
        <v>6799.3460769499925</v>
      </c>
      <c r="M204" s="339"/>
      <c r="N204" s="128">
        <v>0.0545578</v>
      </c>
      <c r="O204" s="129">
        <f t="shared" si="10"/>
        <v>4539.20896</v>
      </c>
      <c r="P204" s="129">
        <f>O204+M199</f>
        <v>4824.58159</v>
      </c>
      <c r="Q204" s="342"/>
      <c r="R204" s="240">
        <v>0.0545454</v>
      </c>
      <c r="S204" s="241">
        <f t="shared" si="11"/>
        <v>4538.17728</v>
      </c>
      <c r="T204" s="242">
        <f>S204+Q199</f>
        <v>4835.9461177</v>
      </c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</row>
    <row r="205" spans="1:189" s="116" customFormat="1" ht="13.5" thickTop="1">
      <c r="A205" s="313">
        <v>27</v>
      </c>
      <c r="B205" s="316" t="s">
        <v>50</v>
      </c>
      <c r="C205" s="319">
        <v>0.55</v>
      </c>
      <c r="D205" s="301">
        <v>2.47079836949993</v>
      </c>
      <c r="E205" s="304">
        <v>2.8537263</v>
      </c>
      <c r="F205" s="307">
        <v>2.977688377</v>
      </c>
      <c r="G205" s="331">
        <v>100</v>
      </c>
      <c r="H205" s="145">
        <v>1200</v>
      </c>
      <c r="I205" s="334">
        <f>G205*D205</f>
        <v>247.079836949993</v>
      </c>
      <c r="J205" s="244">
        <v>0.0787532</v>
      </c>
      <c r="K205" s="245">
        <f t="shared" si="9"/>
        <v>94.50384</v>
      </c>
      <c r="L205" s="246">
        <f>K205+I205</f>
        <v>341.583676949993</v>
      </c>
      <c r="M205" s="337">
        <f>G205*E205</f>
        <v>285.37263</v>
      </c>
      <c r="N205" s="123">
        <v>0.0545578</v>
      </c>
      <c r="O205" s="124">
        <f t="shared" si="10"/>
        <v>65.46936</v>
      </c>
      <c r="P205" s="124">
        <f>O205+M205</f>
        <v>350.84199</v>
      </c>
      <c r="Q205" s="340">
        <f>G205*F205</f>
        <v>297.7688377</v>
      </c>
      <c r="R205" s="251">
        <v>0.0545454</v>
      </c>
      <c r="S205" s="252">
        <f t="shared" si="11"/>
        <v>65.45448</v>
      </c>
      <c r="T205" s="254">
        <f>S205+Q205</f>
        <v>363.2233177</v>
      </c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</row>
    <row r="206" spans="1:20" s="115" customFormat="1" ht="12.75">
      <c r="A206" s="314"/>
      <c r="B206" s="317"/>
      <c r="C206" s="320"/>
      <c r="D206" s="302"/>
      <c r="E206" s="305"/>
      <c r="F206" s="308"/>
      <c r="G206" s="332"/>
      <c r="H206" s="146">
        <v>1600</v>
      </c>
      <c r="I206" s="335"/>
      <c r="J206" s="125">
        <v>0.0787532</v>
      </c>
      <c r="K206" s="126">
        <f t="shared" si="9"/>
        <v>126.00511999999999</v>
      </c>
      <c r="L206" s="227">
        <f>K206+I205</f>
        <v>373.084956949993</v>
      </c>
      <c r="M206" s="338"/>
      <c r="N206" s="125">
        <v>0.0545578</v>
      </c>
      <c r="O206" s="126">
        <f t="shared" si="10"/>
        <v>87.29248</v>
      </c>
      <c r="P206" s="126">
        <f>O206+M205</f>
        <v>372.66511</v>
      </c>
      <c r="Q206" s="341"/>
      <c r="R206" s="125">
        <v>0.0545454</v>
      </c>
      <c r="S206" s="127">
        <f t="shared" si="11"/>
        <v>87.27264</v>
      </c>
      <c r="T206" s="238">
        <f>S206+Q205</f>
        <v>385.0414777</v>
      </c>
    </row>
    <row r="207" spans="1:20" s="115" customFormat="1" ht="12.75">
      <c r="A207" s="314"/>
      <c r="B207" s="317"/>
      <c r="C207" s="320"/>
      <c r="D207" s="302"/>
      <c r="E207" s="305"/>
      <c r="F207" s="308"/>
      <c r="G207" s="332"/>
      <c r="H207" s="147">
        <v>3120</v>
      </c>
      <c r="I207" s="335"/>
      <c r="J207" s="125">
        <v>0.0787532</v>
      </c>
      <c r="K207" s="126">
        <f t="shared" si="9"/>
        <v>245.709984</v>
      </c>
      <c r="L207" s="227">
        <f>K207+I205</f>
        <v>492.789820949993</v>
      </c>
      <c r="M207" s="338"/>
      <c r="N207" s="125">
        <v>0.0545578</v>
      </c>
      <c r="O207" s="126">
        <f t="shared" si="10"/>
        <v>170.220336</v>
      </c>
      <c r="P207" s="126">
        <f>O207+M205</f>
        <v>455.59296600000005</v>
      </c>
      <c r="Q207" s="341"/>
      <c r="R207" s="125">
        <v>0.0545454</v>
      </c>
      <c r="S207" s="127">
        <f t="shared" si="11"/>
        <v>170.181648</v>
      </c>
      <c r="T207" s="238">
        <f>S207+Q205</f>
        <v>467.9504857</v>
      </c>
    </row>
    <row r="208" spans="1:20" s="115" customFormat="1" ht="12.75">
      <c r="A208" s="314"/>
      <c r="B208" s="317"/>
      <c r="C208" s="320"/>
      <c r="D208" s="302"/>
      <c r="E208" s="305"/>
      <c r="F208" s="308"/>
      <c r="G208" s="332"/>
      <c r="H208" s="147">
        <v>9360</v>
      </c>
      <c r="I208" s="335"/>
      <c r="J208" s="125">
        <v>0.0787532</v>
      </c>
      <c r="K208" s="126">
        <f t="shared" si="9"/>
        <v>737.129952</v>
      </c>
      <c r="L208" s="227">
        <f>K208+I205</f>
        <v>984.209788949993</v>
      </c>
      <c r="M208" s="338"/>
      <c r="N208" s="125">
        <v>0.0545578</v>
      </c>
      <c r="O208" s="126">
        <f t="shared" si="10"/>
        <v>510.661008</v>
      </c>
      <c r="P208" s="126">
        <f>O208+M205</f>
        <v>796.033638</v>
      </c>
      <c r="Q208" s="341"/>
      <c r="R208" s="125">
        <v>0.0545454</v>
      </c>
      <c r="S208" s="127">
        <f t="shared" si="11"/>
        <v>510.544944</v>
      </c>
      <c r="T208" s="238">
        <f>S208+Q205</f>
        <v>808.3137816999999</v>
      </c>
    </row>
    <row r="209" spans="1:20" s="115" customFormat="1" ht="12.75">
      <c r="A209" s="314"/>
      <c r="B209" s="317"/>
      <c r="C209" s="320"/>
      <c r="D209" s="302"/>
      <c r="E209" s="305"/>
      <c r="F209" s="308"/>
      <c r="G209" s="332"/>
      <c r="H209" s="147">
        <v>44200</v>
      </c>
      <c r="I209" s="335"/>
      <c r="J209" s="125">
        <v>0.0787532</v>
      </c>
      <c r="K209" s="126">
        <f t="shared" si="9"/>
        <v>3480.89144</v>
      </c>
      <c r="L209" s="227">
        <f>K209+I205</f>
        <v>3727.971276949993</v>
      </c>
      <c r="M209" s="338"/>
      <c r="N209" s="125">
        <v>0.0545578</v>
      </c>
      <c r="O209" s="126">
        <f t="shared" si="10"/>
        <v>2411.4547599999996</v>
      </c>
      <c r="P209" s="126">
        <f>O209+M205</f>
        <v>2696.8273899999995</v>
      </c>
      <c r="Q209" s="341"/>
      <c r="R209" s="125">
        <v>0.0545454</v>
      </c>
      <c r="S209" s="127">
        <f t="shared" si="11"/>
        <v>2410.90668</v>
      </c>
      <c r="T209" s="238">
        <f>S209+Q205</f>
        <v>2708.6755177</v>
      </c>
    </row>
    <row r="210" spans="1:189" s="118" customFormat="1" ht="13.5" thickBot="1">
      <c r="A210" s="315"/>
      <c r="B210" s="318"/>
      <c r="C210" s="321"/>
      <c r="D210" s="303"/>
      <c r="E210" s="306"/>
      <c r="F210" s="309"/>
      <c r="G210" s="333"/>
      <c r="H210" s="148">
        <v>83200</v>
      </c>
      <c r="I210" s="336"/>
      <c r="J210" s="229">
        <v>0.0787532</v>
      </c>
      <c r="K210" s="230">
        <f t="shared" si="9"/>
        <v>6552.26624</v>
      </c>
      <c r="L210" s="231">
        <f>K210+I205</f>
        <v>6799.3460769499925</v>
      </c>
      <c r="M210" s="339"/>
      <c r="N210" s="128">
        <v>0.0545578</v>
      </c>
      <c r="O210" s="129">
        <f t="shared" si="10"/>
        <v>4539.20896</v>
      </c>
      <c r="P210" s="129">
        <f>O210+M205</f>
        <v>4824.58159</v>
      </c>
      <c r="Q210" s="342"/>
      <c r="R210" s="240">
        <v>0.0545454</v>
      </c>
      <c r="S210" s="241">
        <f t="shared" si="11"/>
        <v>4538.17728</v>
      </c>
      <c r="T210" s="242">
        <f>S210+Q205</f>
        <v>4835.9461177</v>
      </c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</row>
    <row r="211" spans="1:189" s="116" customFormat="1" ht="13.5" thickTop="1">
      <c r="A211" s="313">
        <v>28</v>
      </c>
      <c r="B211" s="316" t="s">
        <v>51</v>
      </c>
      <c r="C211" s="319">
        <v>2.02</v>
      </c>
      <c r="D211" s="301">
        <v>9.07456855707248</v>
      </c>
      <c r="E211" s="304">
        <v>10.4809586</v>
      </c>
      <c r="F211" s="307">
        <v>10.93623731</v>
      </c>
      <c r="G211" s="331">
        <v>100</v>
      </c>
      <c r="H211" s="145">
        <v>1200</v>
      </c>
      <c r="I211" s="334">
        <f>G211*D211</f>
        <v>907.456855707248</v>
      </c>
      <c r="J211" s="244">
        <v>0.0787532</v>
      </c>
      <c r="K211" s="245">
        <f t="shared" si="9"/>
        <v>94.50384</v>
      </c>
      <c r="L211" s="246">
        <f>K211+I211</f>
        <v>1001.960695707248</v>
      </c>
      <c r="M211" s="337">
        <f>G211*E211</f>
        <v>1048.09586</v>
      </c>
      <c r="N211" s="123">
        <v>0.0545578</v>
      </c>
      <c r="O211" s="124">
        <f t="shared" si="10"/>
        <v>65.46936</v>
      </c>
      <c r="P211" s="124">
        <f>O211+M211</f>
        <v>1113.56522</v>
      </c>
      <c r="Q211" s="340">
        <f>G211*F211</f>
        <v>1093.623731</v>
      </c>
      <c r="R211" s="251">
        <v>0.0545454</v>
      </c>
      <c r="S211" s="252">
        <f t="shared" si="11"/>
        <v>65.45448</v>
      </c>
      <c r="T211" s="254">
        <f>S211+Q211</f>
        <v>1159.078211</v>
      </c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</row>
    <row r="212" spans="1:20" s="115" customFormat="1" ht="12.75">
      <c r="A212" s="314"/>
      <c r="B212" s="317"/>
      <c r="C212" s="320"/>
      <c r="D212" s="302"/>
      <c r="E212" s="305"/>
      <c r="F212" s="308"/>
      <c r="G212" s="332"/>
      <c r="H212" s="146">
        <v>1600</v>
      </c>
      <c r="I212" s="335"/>
      <c r="J212" s="125">
        <v>0.0787532</v>
      </c>
      <c r="K212" s="126">
        <f t="shared" si="9"/>
        <v>126.00511999999999</v>
      </c>
      <c r="L212" s="227">
        <f>K212+I211</f>
        <v>1033.461975707248</v>
      </c>
      <c r="M212" s="338"/>
      <c r="N212" s="125">
        <v>0.0545578</v>
      </c>
      <c r="O212" s="126">
        <f t="shared" si="10"/>
        <v>87.29248</v>
      </c>
      <c r="P212" s="126">
        <f>O212+M211</f>
        <v>1135.38834</v>
      </c>
      <c r="Q212" s="341"/>
      <c r="R212" s="125">
        <v>0.0545454</v>
      </c>
      <c r="S212" s="127">
        <f t="shared" si="11"/>
        <v>87.27264</v>
      </c>
      <c r="T212" s="238">
        <f>S212+Q211</f>
        <v>1180.8963709999998</v>
      </c>
    </row>
    <row r="213" spans="1:20" s="115" customFormat="1" ht="12.75">
      <c r="A213" s="314"/>
      <c r="B213" s="317"/>
      <c r="C213" s="320"/>
      <c r="D213" s="302"/>
      <c r="E213" s="305"/>
      <c r="F213" s="308"/>
      <c r="G213" s="332"/>
      <c r="H213" s="147">
        <v>3120</v>
      </c>
      <c r="I213" s="335"/>
      <c r="J213" s="125">
        <v>0.0787532</v>
      </c>
      <c r="K213" s="126">
        <f t="shared" si="9"/>
        <v>245.709984</v>
      </c>
      <c r="L213" s="227">
        <f>K213+I211</f>
        <v>1153.166839707248</v>
      </c>
      <c r="M213" s="338"/>
      <c r="N213" s="125">
        <v>0.0545578</v>
      </c>
      <c r="O213" s="126">
        <f t="shared" si="10"/>
        <v>170.220336</v>
      </c>
      <c r="P213" s="126">
        <f>O213+M211</f>
        <v>1218.316196</v>
      </c>
      <c r="Q213" s="341"/>
      <c r="R213" s="125">
        <v>0.0545454</v>
      </c>
      <c r="S213" s="127">
        <f t="shared" si="11"/>
        <v>170.181648</v>
      </c>
      <c r="T213" s="238">
        <f>S213+Q211</f>
        <v>1263.805379</v>
      </c>
    </row>
    <row r="214" spans="1:20" s="115" customFormat="1" ht="12.75">
      <c r="A214" s="314"/>
      <c r="B214" s="317"/>
      <c r="C214" s="320"/>
      <c r="D214" s="302"/>
      <c r="E214" s="305"/>
      <c r="F214" s="308"/>
      <c r="G214" s="332"/>
      <c r="H214" s="147">
        <v>9360</v>
      </c>
      <c r="I214" s="335"/>
      <c r="J214" s="125">
        <v>0.0787532</v>
      </c>
      <c r="K214" s="126">
        <f t="shared" si="9"/>
        <v>737.129952</v>
      </c>
      <c r="L214" s="227">
        <f>K214+I211</f>
        <v>1644.586807707248</v>
      </c>
      <c r="M214" s="338"/>
      <c r="N214" s="125">
        <v>0.0545578</v>
      </c>
      <c r="O214" s="126">
        <f t="shared" si="10"/>
        <v>510.661008</v>
      </c>
      <c r="P214" s="126">
        <f>O214+M211</f>
        <v>1558.756868</v>
      </c>
      <c r="Q214" s="341"/>
      <c r="R214" s="125">
        <v>0.0545454</v>
      </c>
      <c r="S214" s="127">
        <f t="shared" si="11"/>
        <v>510.544944</v>
      </c>
      <c r="T214" s="238">
        <f>S214+Q211</f>
        <v>1604.168675</v>
      </c>
    </row>
    <row r="215" spans="1:20" s="115" customFormat="1" ht="12.75">
      <c r="A215" s="314"/>
      <c r="B215" s="317"/>
      <c r="C215" s="320"/>
      <c r="D215" s="302"/>
      <c r="E215" s="305"/>
      <c r="F215" s="308"/>
      <c r="G215" s="332"/>
      <c r="H215" s="147">
        <v>44200</v>
      </c>
      <c r="I215" s="335"/>
      <c r="J215" s="125">
        <v>0.0787532</v>
      </c>
      <c r="K215" s="126">
        <f t="shared" si="9"/>
        <v>3480.89144</v>
      </c>
      <c r="L215" s="227">
        <f>K215+I211</f>
        <v>4388.348295707248</v>
      </c>
      <c r="M215" s="338"/>
      <c r="N215" s="125">
        <v>0.0545578</v>
      </c>
      <c r="O215" s="126">
        <f t="shared" si="10"/>
        <v>2411.4547599999996</v>
      </c>
      <c r="P215" s="126">
        <f>O215+M211</f>
        <v>3459.5506199999995</v>
      </c>
      <c r="Q215" s="341"/>
      <c r="R215" s="125">
        <v>0.0545454</v>
      </c>
      <c r="S215" s="127">
        <f t="shared" si="11"/>
        <v>2410.90668</v>
      </c>
      <c r="T215" s="238">
        <f>S215+Q211</f>
        <v>3504.5304109999997</v>
      </c>
    </row>
    <row r="216" spans="1:189" s="118" customFormat="1" ht="13.5" thickBot="1">
      <c r="A216" s="315"/>
      <c r="B216" s="318"/>
      <c r="C216" s="321"/>
      <c r="D216" s="303"/>
      <c r="E216" s="306"/>
      <c r="F216" s="309"/>
      <c r="G216" s="333"/>
      <c r="H216" s="148">
        <v>83200</v>
      </c>
      <c r="I216" s="336"/>
      <c r="J216" s="229">
        <v>0.0787532</v>
      </c>
      <c r="K216" s="230">
        <f t="shared" si="9"/>
        <v>6552.26624</v>
      </c>
      <c r="L216" s="231">
        <f>K216+I211</f>
        <v>7459.723095707248</v>
      </c>
      <c r="M216" s="339"/>
      <c r="N216" s="128">
        <v>0.0545578</v>
      </c>
      <c r="O216" s="129">
        <f t="shared" si="10"/>
        <v>4539.20896</v>
      </c>
      <c r="P216" s="129">
        <f>O216+M211</f>
        <v>5587.304819999999</v>
      </c>
      <c r="Q216" s="342"/>
      <c r="R216" s="240">
        <v>0.0545454</v>
      </c>
      <c r="S216" s="241">
        <f t="shared" si="11"/>
        <v>4538.17728</v>
      </c>
      <c r="T216" s="242">
        <f>S216+Q211</f>
        <v>5631.801011</v>
      </c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</row>
    <row r="217" spans="1:189" s="116" customFormat="1" ht="13.5" thickTop="1">
      <c r="A217" s="313">
        <v>29</v>
      </c>
      <c r="B217" s="316" t="s">
        <v>52</v>
      </c>
      <c r="C217" s="319">
        <v>2.02</v>
      </c>
      <c r="D217" s="301">
        <v>9.07456855707248</v>
      </c>
      <c r="E217" s="304">
        <v>10.4809586</v>
      </c>
      <c r="F217" s="307">
        <v>10.93623731</v>
      </c>
      <c r="G217" s="331">
        <v>100</v>
      </c>
      <c r="H217" s="145">
        <v>1200</v>
      </c>
      <c r="I217" s="334">
        <f>G217*D217</f>
        <v>907.456855707248</v>
      </c>
      <c r="J217" s="244">
        <v>0.0787532</v>
      </c>
      <c r="K217" s="245">
        <f t="shared" si="9"/>
        <v>94.50384</v>
      </c>
      <c r="L217" s="246">
        <f>K217+I217</f>
        <v>1001.960695707248</v>
      </c>
      <c r="M217" s="337">
        <f>G217*E217</f>
        <v>1048.09586</v>
      </c>
      <c r="N217" s="123">
        <v>0.0545578</v>
      </c>
      <c r="O217" s="124">
        <f t="shared" si="10"/>
        <v>65.46936</v>
      </c>
      <c r="P217" s="124">
        <f>O217+M217</f>
        <v>1113.56522</v>
      </c>
      <c r="Q217" s="340">
        <f>G217*F217</f>
        <v>1093.623731</v>
      </c>
      <c r="R217" s="251">
        <v>0.0545454</v>
      </c>
      <c r="S217" s="252">
        <f t="shared" si="11"/>
        <v>65.45448</v>
      </c>
      <c r="T217" s="254">
        <f>S217+Q217</f>
        <v>1159.078211</v>
      </c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</row>
    <row r="218" spans="1:20" s="115" customFormat="1" ht="12.75">
      <c r="A218" s="314"/>
      <c r="B218" s="317"/>
      <c r="C218" s="320"/>
      <c r="D218" s="302"/>
      <c r="E218" s="305"/>
      <c r="F218" s="308"/>
      <c r="G218" s="332"/>
      <c r="H218" s="146">
        <v>1600</v>
      </c>
      <c r="I218" s="335"/>
      <c r="J218" s="125">
        <v>0.0787532</v>
      </c>
      <c r="K218" s="126">
        <f t="shared" si="9"/>
        <v>126.00511999999999</v>
      </c>
      <c r="L218" s="227">
        <f>K218+I217</f>
        <v>1033.461975707248</v>
      </c>
      <c r="M218" s="338"/>
      <c r="N218" s="125">
        <v>0.0545578</v>
      </c>
      <c r="O218" s="126">
        <f t="shared" si="10"/>
        <v>87.29248</v>
      </c>
      <c r="P218" s="126">
        <f>O218+M217</f>
        <v>1135.38834</v>
      </c>
      <c r="Q218" s="341"/>
      <c r="R218" s="125">
        <v>0.0545454</v>
      </c>
      <c r="S218" s="127">
        <f t="shared" si="11"/>
        <v>87.27264</v>
      </c>
      <c r="T218" s="238">
        <f>S218+Q217</f>
        <v>1180.8963709999998</v>
      </c>
    </row>
    <row r="219" spans="1:20" s="115" customFormat="1" ht="12.75">
      <c r="A219" s="314"/>
      <c r="B219" s="317"/>
      <c r="C219" s="320"/>
      <c r="D219" s="302"/>
      <c r="E219" s="305"/>
      <c r="F219" s="308"/>
      <c r="G219" s="332"/>
      <c r="H219" s="147">
        <v>3120</v>
      </c>
      <c r="I219" s="335"/>
      <c r="J219" s="125">
        <v>0.0787532</v>
      </c>
      <c r="K219" s="126">
        <f t="shared" si="9"/>
        <v>245.709984</v>
      </c>
      <c r="L219" s="227">
        <f>K219+I217</f>
        <v>1153.166839707248</v>
      </c>
      <c r="M219" s="338"/>
      <c r="N219" s="125">
        <v>0.0545578</v>
      </c>
      <c r="O219" s="126">
        <f t="shared" si="10"/>
        <v>170.220336</v>
      </c>
      <c r="P219" s="126">
        <f>O219+M217</f>
        <v>1218.316196</v>
      </c>
      <c r="Q219" s="341"/>
      <c r="R219" s="125">
        <v>0.0545454</v>
      </c>
      <c r="S219" s="127">
        <f t="shared" si="11"/>
        <v>170.181648</v>
      </c>
      <c r="T219" s="238">
        <f>S219+Q217</f>
        <v>1263.805379</v>
      </c>
    </row>
    <row r="220" spans="1:20" s="115" customFormat="1" ht="12.75">
      <c r="A220" s="314"/>
      <c r="B220" s="317"/>
      <c r="C220" s="320"/>
      <c r="D220" s="302"/>
      <c r="E220" s="305"/>
      <c r="F220" s="308"/>
      <c r="G220" s="332"/>
      <c r="H220" s="147">
        <v>9360</v>
      </c>
      <c r="I220" s="335"/>
      <c r="J220" s="125">
        <v>0.0787532</v>
      </c>
      <c r="K220" s="126">
        <f t="shared" si="9"/>
        <v>737.129952</v>
      </c>
      <c r="L220" s="227">
        <f>K220+I217</f>
        <v>1644.586807707248</v>
      </c>
      <c r="M220" s="338"/>
      <c r="N220" s="125">
        <v>0.0545578</v>
      </c>
      <c r="O220" s="126">
        <f t="shared" si="10"/>
        <v>510.661008</v>
      </c>
      <c r="P220" s="126">
        <f>O220+M217</f>
        <v>1558.756868</v>
      </c>
      <c r="Q220" s="341"/>
      <c r="R220" s="125">
        <v>0.0545454</v>
      </c>
      <c r="S220" s="127">
        <f t="shared" si="11"/>
        <v>510.544944</v>
      </c>
      <c r="T220" s="238">
        <f>S220+Q217</f>
        <v>1604.168675</v>
      </c>
    </row>
    <row r="221" spans="1:20" s="115" customFormat="1" ht="12.75">
      <c r="A221" s="314"/>
      <c r="B221" s="317"/>
      <c r="C221" s="320"/>
      <c r="D221" s="302"/>
      <c r="E221" s="305"/>
      <c r="F221" s="308"/>
      <c r="G221" s="332"/>
      <c r="H221" s="147">
        <v>44200</v>
      </c>
      <c r="I221" s="335"/>
      <c r="J221" s="125">
        <v>0.0787532</v>
      </c>
      <c r="K221" s="126">
        <f t="shared" si="9"/>
        <v>3480.89144</v>
      </c>
      <c r="L221" s="227">
        <f>K221+I217</f>
        <v>4388.348295707248</v>
      </c>
      <c r="M221" s="338"/>
      <c r="N221" s="125">
        <v>0.0545578</v>
      </c>
      <c r="O221" s="126">
        <f t="shared" si="10"/>
        <v>2411.4547599999996</v>
      </c>
      <c r="P221" s="126">
        <f>O221+M217</f>
        <v>3459.5506199999995</v>
      </c>
      <c r="Q221" s="341"/>
      <c r="R221" s="125">
        <v>0.0545454</v>
      </c>
      <c r="S221" s="127">
        <f t="shared" si="11"/>
        <v>2410.90668</v>
      </c>
      <c r="T221" s="238">
        <f>S221+Q217</f>
        <v>3504.5304109999997</v>
      </c>
    </row>
    <row r="222" spans="1:189" s="118" customFormat="1" ht="13.5" thickBot="1">
      <c r="A222" s="315"/>
      <c r="B222" s="318"/>
      <c r="C222" s="321"/>
      <c r="D222" s="303"/>
      <c r="E222" s="306"/>
      <c r="F222" s="309"/>
      <c r="G222" s="333"/>
      <c r="H222" s="148">
        <v>83200</v>
      </c>
      <c r="I222" s="336"/>
      <c r="J222" s="229">
        <v>0.0787532</v>
      </c>
      <c r="K222" s="230">
        <f t="shared" si="9"/>
        <v>6552.26624</v>
      </c>
      <c r="L222" s="231">
        <f>K222+I217</f>
        <v>7459.723095707248</v>
      </c>
      <c r="M222" s="339"/>
      <c r="N222" s="128">
        <v>0.0545578</v>
      </c>
      <c r="O222" s="129">
        <f t="shared" si="10"/>
        <v>4539.20896</v>
      </c>
      <c r="P222" s="129">
        <f>O222+M217</f>
        <v>5587.304819999999</v>
      </c>
      <c r="Q222" s="342"/>
      <c r="R222" s="240">
        <v>0.0545454</v>
      </c>
      <c r="S222" s="241">
        <f t="shared" si="11"/>
        <v>4538.17728</v>
      </c>
      <c r="T222" s="242">
        <f>S222+Q217</f>
        <v>5631.801011</v>
      </c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15"/>
      <c r="DD222" s="115"/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  <c r="DV222" s="115"/>
      <c r="DW222" s="115"/>
      <c r="DX222" s="115"/>
      <c r="DY222" s="115"/>
      <c r="DZ222" s="115"/>
      <c r="EA222" s="115"/>
      <c r="EB222" s="115"/>
      <c r="EC222" s="115"/>
      <c r="ED222" s="115"/>
      <c r="EE222" s="115"/>
      <c r="EF222" s="115"/>
      <c r="EG222" s="115"/>
      <c r="EH222" s="115"/>
      <c r="EI222" s="115"/>
      <c r="EJ222" s="115"/>
      <c r="EK222" s="115"/>
      <c r="EL222" s="115"/>
      <c r="EM222" s="115"/>
      <c r="EN222" s="115"/>
      <c r="EO222" s="115"/>
      <c r="EP222" s="115"/>
      <c r="EQ222" s="115"/>
      <c r="ER222" s="115"/>
      <c r="ES222" s="115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  <c r="FK222" s="115"/>
      <c r="FL222" s="115"/>
      <c r="FM222" s="115"/>
      <c r="FN222" s="115"/>
      <c r="FO222" s="115"/>
      <c r="FP222" s="115"/>
      <c r="FQ222" s="115"/>
      <c r="FR222" s="115"/>
      <c r="FS222" s="115"/>
      <c r="FT222" s="115"/>
      <c r="FU222" s="115"/>
      <c r="FV222" s="115"/>
      <c r="FW222" s="115"/>
      <c r="FX222" s="115"/>
      <c r="FY222" s="115"/>
      <c r="FZ222" s="115"/>
      <c r="GA222" s="115"/>
      <c r="GB222" s="115"/>
      <c r="GC222" s="115"/>
      <c r="GD222" s="115"/>
      <c r="GE222" s="115"/>
      <c r="GF222" s="115"/>
      <c r="GG222" s="115"/>
    </row>
    <row r="223" spans="1:189" s="116" customFormat="1" ht="13.5" thickTop="1">
      <c r="A223" s="313">
        <v>30</v>
      </c>
      <c r="B223" s="316" t="s">
        <v>53</v>
      </c>
      <c r="C223" s="319">
        <v>2.02</v>
      </c>
      <c r="D223" s="301">
        <v>9.07456855707248</v>
      </c>
      <c r="E223" s="304">
        <v>10.4809586</v>
      </c>
      <c r="F223" s="307">
        <v>10.93623731</v>
      </c>
      <c r="G223" s="331">
        <v>100</v>
      </c>
      <c r="H223" s="145">
        <v>1200</v>
      </c>
      <c r="I223" s="334">
        <f>G223*D223</f>
        <v>907.456855707248</v>
      </c>
      <c r="J223" s="244">
        <v>0.0787532</v>
      </c>
      <c r="K223" s="245">
        <f t="shared" si="9"/>
        <v>94.50384</v>
      </c>
      <c r="L223" s="246">
        <f>K223+I223</f>
        <v>1001.960695707248</v>
      </c>
      <c r="M223" s="337">
        <f>G223*E223</f>
        <v>1048.09586</v>
      </c>
      <c r="N223" s="123">
        <v>0.0545578</v>
      </c>
      <c r="O223" s="124">
        <f t="shared" si="10"/>
        <v>65.46936</v>
      </c>
      <c r="P223" s="124">
        <f>O223+M223</f>
        <v>1113.56522</v>
      </c>
      <c r="Q223" s="340">
        <f>G223*F223</f>
        <v>1093.623731</v>
      </c>
      <c r="R223" s="251">
        <v>0.0545454</v>
      </c>
      <c r="S223" s="252">
        <f t="shared" si="11"/>
        <v>65.45448</v>
      </c>
      <c r="T223" s="254">
        <f>S223+Q223</f>
        <v>1159.078211</v>
      </c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  <c r="FK223" s="115"/>
      <c r="FL223" s="115"/>
      <c r="FM223" s="115"/>
      <c r="FN223" s="115"/>
      <c r="FO223" s="115"/>
      <c r="FP223" s="115"/>
      <c r="FQ223" s="115"/>
      <c r="FR223" s="115"/>
      <c r="FS223" s="115"/>
      <c r="FT223" s="115"/>
      <c r="FU223" s="115"/>
      <c r="FV223" s="115"/>
      <c r="FW223" s="115"/>
      <c r="FX223" s="115"/>
      <c r="FY223" s="115"/>
      <c r="FZ223" s="115"/>
      <c r="GA223" s="115"/>
      <c r="GB223" s="115"/>
      <c r="GC223" s="115"/>
      <c r="GD223" s="115"/>
      <c r="GE223" s="115"/>
      <c r="GF223" s="115"/>
      <c r="GG223" s="115"/>
    </row>
    <row r="224" spans="1:20" s="115" customFormat="1" ht="12.75">
      <c r="A224" s="314"/>
      <c r="B224" s="317"/>
      <c r="C224" s="320"/>
      <c r="D224" s="302"/>
      <c r="E224" s="305"/>
      <c r="F224" s="308"/>
      <c r="G224" s="332"/>
      <c r="H224" s="146">
        <v>1600</v>
      </c>
      <c r="I224" s="335"/>
      <c r="J224" s="125">
        <v>0.0787532</v>
      </c>
      <c r="K224" s="126">
        <f t="shared" si="9"/>
        <v>126.00511999999999</v>
      </c>
      <c r="L224" s="227">
        <f>K224+I223</f>
        <v>1033.461975707248</v>
      </c>
      <c r="M224" s="338"/>
      <c r="N224" s="125">
        <v>0.0545578</v>
      </c>
      <c r="O224" s="126">
        <f t="shared" si="10"/>
        <v>87.29248</v>
      </c>
      <c r="P224" s="126">
        <f>O224+M223</f>
        <v>1135.38834</v>
      </c>
      <c r="Q224" s="341"/>
      <c r="R224" s="125">
        <v>0.0545454</v>
      </c>
      <c r="S224" s="127">
        <f t="shared" si="11"/>
        <v>87.27264</v>
      </c>
      <c r="T224" s="238">
        <f>S224+Q223</f>
        <v>1180.8963709999998</v>
      </c>
    </row>
    <row r="225" spans="1:20" s="115" customFormat="1" ht="12.75">
      <c r="A225" s="314"/>
      <c r="B225" s="317"/>
      <c r="C225" s="320"/>
      <c r="D225" s="302"/>
      <c r="E225" s="305"/>
      <c r="F225" s="308"/>
      <c r="G225" s="332"/>
      <c r="H225" s="147">
        <v>3120</v>
      </c>
      <c r="I225" s="335"/>
      <c r="J225" s="125">
        <v>0.0787532</v>
      </c>
      <c r="K225" s="126">
        <f t="shared" si="9"/>
        <v>245.709984</v>
      </c>
      <c r="L225" s="227">
        <f>K225+I223</f>
        <v>1153.166839707248</v>
      </c>
      <c r="M225" s="338"/>
      <c r="N225" s="125">
        <v>0.0545578</v>
      </c>
      <c r="O225" s="126">
        <f t="shared" si="10"/>
        <v>170.220336</v>
      </c>
      <c r="P225" s="126">
        <f>O225+M223</f>
        <v>1218.316196</v>
      </c>
      <c r="Q225" s="341"/>
      <c r="R225" s="125">
        <v>0.0545454</v>
      </c>
      <c r="S225" s="127">
        <f t="shared" si="11"/>
        <v>170.181648</v>
      </c>
      <c r="T225" s="238">
        <f>S225+Q223</f>
        <v>1263.805379</v>
      </c>
    </row>
    <row r="226" spans="1:20" s="115" customFormat="1" ht="12.75">
      <c r="A226" s="314"/>
      <c r="B226" s="317"/>
      <c r="C226" s="320"/>
      <c r="D226" s="302"/>
      <c r="E226" s="305"/>
      <c r="F226" s="308"/>
      <c r="G226" s="332"/>
      <c r="H226" s="147">
        <v>9360</v>
      </c>
      <c r="I226" s="335"/>
      <c r="J226" s="125">
        <v>0.0787532</v>
      </c>
      <c r="K226" s="126">
        <f t="shared" si="9"/>
        <v>737.129952</v>
      </c>
      <c r="L226" s="227">
        <f>K226+I223</f>
        <v>1644.586807707248</v>
      </c>
      <c r="M226" s="338"/>
      <c r="N226" s="125">
        <v>0.0545578</v>
      </c>
      <c r="O226" s="126">
        <f t="shared" si="10"/>
        <v>510.661008</v>
      </c>
      <c r="P226" s="126">
        <f>O226+M223</f>
        <v>1558.756868</v>
      </c>
      <c r="Q226" s="341"/>
      <c r="R226" s="125">
        <v>0.0545454</v>
      </c>
      <c r="S226" s="127">
        <f t="shared" si="11"/>
        <v>510.544944</v>
      </c>
      <c r="T226" s="238">
        <f>S226+Q223</f>
        <v>1604.168675</v>
      </c>
    </row>
    <row r="227" spans="1:20" s="115" customFormat="1" ht="12.75">
      <c r="A227" s="314"/>
      <c r="B227" s="317"/>
      <c r="C227" s="320"/>
      <c r="D227" s="302"/>
      <c r="E227" s="305"/>
      <c r="F227" s="308"/>
      <c r="G227" s="332"/>
      <c r="H227" s="147">
        <v>44200</v>
      </c>
      <c r="I227" s="335"/>
      <c r="J227" s="125">
        <v>0.0787532</v>
      </c>
      <c r="K227" s="126">
        <f t="shared" si="9"/>
        <v>3480.89144</v>
      </c>
      <c r="L227" s="227">
        <f>K227+I223</f>
        <v>4388.348295707248</v>
      </c>
      <c r="M227" s="338"/>
      <c r="N227" s="125">
        <v>0.0545578</v>
      </c>
      <c r="O227" s="126">
        <f t="shared" si="10"/>
        <v>2411.4547599999996</v>
      </c>
      <c r="P227" s="126">
        <f>O227+M223</f>
        <v>3459.5506199999995</v>
      </c>
      <c r="Q227" s="341"/>
      <c r="R227" s="125">
        <v>0.0545454</v>
      </c>
      <c r="S227" s="127">
        <f t="shared" si="11"/>
        <v>2410.90668</v>
      </c>
      <c r="T227" s="238">
        <f>S227+Q223</f>
        <v>3504.5304109999997</v>
      </c>
    </row>
    <row r="228" spans="1:189" s="118" customFormat="1" ht="13.5" thickBot="1">
      <c r="A228" s="315"/>
      <c r="B228" s="318"/>
      <c r="C228" s="321"/>
      <c r="D228" s="303"/>
      <c r="E228" s="306"/>
      <c r="F228" s="309"/>
      <c r="G228" s="333"/>
      <c r="H228" s="148">
        <v>83200</v>
      </c>
      <c r="I228" s="336"/>
      <c r="J228" s="229">
        <v>0.0787532</v>
      </c>
      <c r="K228" s="230">
        <f t="shared" si="9"/>
        <v>6552.26624</v>
      </c>
      <c r="L228" s="231">
        <f>K228+I223</f>
        <v>7459.723095707248</v>
      </c>
      <c r="M228" s="339"/>
      <c r="N228" s="128">
        <v>0.0545578</v>
      </c>
      <c r="O228" s="129">
        <f t="shared" si="10"/>
        <v>4539.20896</v>
      </c>
      <c r="P228" s="129">
        <f>O228+M223</f>
        <v>5587.304819999999</v>
      </c>
      <c r="Q228" s="342"/>
      <c r="R228" s="240">
        <v>0.0545454</v>
      </c>
      <c r="S228" s="241">
        <f t="shared" si="11"/>
        <v>4538.17728</v>
      </c>
      <c r="T228" s="242">
        <f>S228+Q223</f>
        <v>5631.801011</v>
      </c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  <c r="FH228" s="115"/>
      <c r="FI228" s="115"/>
      <c r="FJ228" s="115"/>
      <c r="FK228" s="115"/>
      <c r="FL228" s="115"/>
      <c r="FM228" s="115"/>
      <c r="FN228" s="115"/>
      <c r="FO228" s="115"/>
      <c r="FP228" s="115"/>
      <c r="FQ228" s="115"/>
      <c r="FR228" s="115"/>
      <c r="FS228" s="115"/>
      <c r="FT228" s="115"/>
      <c r="FU228" s="115"/>
      <c r="FV228" s="115"/>
      <c r="FW228" s="115"/>
      <c r="FX228" s="115"/>
      <c r="FY228" s="115"/>
      <c r="FZ228" s="115"/>
      <c r="GA228" s="115"/>
      <c r="GB228" s="115"/>
      <c r="GC228" s="115"/>
      <c r="GD228" s="115"/>
      <c r="GE228" s="115"/>
      <c r="GF228" s="115"/>
      <c r="GG228" s="115"/>
    </row>
    <row r="229" spans="1:189" s="116" customFormat="1" ht="13.5" thickTop="1">
      <c r="A229" s="313">
        <v>31</v>
      </c>
      <c r="B229" s="316" t="s">
        <v>54</v>
      </c>
      <c r="C229" s="319">
        <v>2.02</v>
      </c>
      <c r="D229" s="301">
        <v>9.07456855707248</v>
      </c>
      <c r="E229" s="304">
        <v>10.4809586</v>
      </c>
      <c r="F229" s="307">
        <v>10.93623731</v>
      </c>
      <c r="G229" s="331">
        <v>100</v>
      </c>
      <c r="H229" s="145">
        <v>1200</v>
      </c>
      <c r="I229" s="334">
        <f>G229*D229</f>
        <v>907.456855707248</v>
      </c>
      <c r="J229" s="244">
        <v>0.0787532</v>
      </c>
      <c r="K229" s="245">
        <f t="shared" si="9"/>
        <v>94.50384</v>
      </c>
      <c r="L229" s="246">
        <f>K229+I229</f>
        <v>1001.960695707248</v>
      </c>
      <c r="M229" s="337">
        <f>G229*E229</f>
        <v>1048.09586</v>
      </c>
      <c r="N229" s="123">
        <v>0.0545578</v>
      </c>
      <c r="O229" s="124">
        <f t="shared" si="10"/>
        <v>65.46936</v>
      </c>
      <c r="P229" s="124">
        <f>O229+M229</f>
        <v>1113.56522</v>
      </c>
      <c r="Q229" s="340">
        <f>G229*F229</f>
        <v>1093.623731</v>
      </c>
      <c r="R229" s="251">
        <v>0.0545454</v>
      </c>
      <c r="S229" s="252">
        <f t="shared" si="11"/>
        <v>65.45448</v>
      </c>
      <c r="T229" s="254">
        <f>S229+Q229</f>
        <v>1159.078211</v>
      </c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5"/>
      <c r="BV229" s="115"/>
      <c r="BW229" s="115"/>
      <c r="BX229" s="115"/>
      <c r="BY229" s="115"/>
      <c r="BZ229" s="115"/>
      <c r="CA229" s="115"/>
      <c r="CB229" s="115"/>
      <c r="CC229" s="115"/>
      <c r="CD229" s="115"/>
      <c r="CE229" s="115"/>
      <c r="CF229" s="115"/>
      <c r="CG229" s="115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5"/>
      <c r="DB229" s="115"/>
      <c r="DC229" s="115"/>
      <c r="DD229" s="115"/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  <c r="DV229" s="115"/>
      <c r="DW229" s="115"/>
      <c r="DX229" s="115"/>
      <c r="DY229" s="115"/>
      <c r="DZ229" s="115"/>
      <c r="EA229" s="115"/>
      <c r="EB229" s="115"/>
      <c r="EC229" s="115"/>
      <c r="ED229" s="115"/>
      <c r="EE229" s="115"/>
      <c r="EF229" s="115"/>
      <c r="EG229" s="115"/>
      <c r="EH229" s="115"/>
      <c r="EI229" s="115"/>
      <c r="EJ229" s="115"/>
      <c r="EK229" s="115"/>
      <c r="EL229" s="115"/>
      <c r="EM229" s="115"/>
      <c r="EN229" s="115"/>
      <c r="EO229" s="115"/>
      <c r="EP229" s="115"/>
      <c r="EQ229" s="115"/>
      <c r="ER229" s="115"/>
      <c r="ES229" s="115"/>
      <c r="ET229" s="115"/>
      <c r="EU229" s="115"/>
      <c r="EV229" s="115"/>
      <c r="EW229" s="115"/>
      <c r="EX229" s="115"/>
      <c r="EY229" s="115"/>
      <c r="EZ229" s="115"/>
      <c r="FA229" s="115"/>
      <c r="FB229" s="115"/>
      <c r="FC229" s="115"/>
      <c r="FD229" s="115"/>
      <c r="FE229" s="115"/>
      <c r="FF229" s="115"/>
      <c r="FG229" s="115"/>
      <c r="FH229" s="115"/>
      <c r="FI229" s="115"/>
      <c r="FJ229" s="115"/>
      <c r="FK229" s="115"/>
      <c r="FL229" s="115"/>
      <c r="FM229" s="115"/>
      <c r="FN229" s="115"/>
      <c r="FO229" s="115"/>
      <c r="FP229" s="115"/>
      <c r="FQ229" s="115"/>
      <c r="FR229" s="115"/>
      <c r="FS229" s="115"/>
      <c r="FT229" s="115"/>
      <c r="FU229" s="115"/>
      <c r="FV229" s="115"/>
      <c r="FW229" s="115"/>
      <c r="FX229" s="115"/>
      <c r="FY229" s="115"/>
      <c r="FZ229" s="115"/>
      <c r="GA229" s="115"/>
      <c r="GB229" s="115"/>
      <c r="GC229" s="115"/>
      <c r="GD229" s="115"/>
      <c r="GE229" s="115"/>
      <c r="GF229" s="115"/>
      <c r="GG229" s="115"/>
    </row>
    <row r="230" spans="1:20" s="115" customFormat="1" ht="12.75">
      <c r="A230" s="314"/>
      <c r="B230" s="317"/>
      <c r="C230" s="320"/>
      <c r="D230" s="302"/>
      <c r="E230" s="305"/>
      <c r="F230" s="308"/>
      <c r="G230" s="332"/>
      <c r="H230" s="146">
        <v>1600</v>
      </c>
      <c r="I230" s="335"/>
      <c r="J230" s="125">
        <v>0.0787532</v>
      </c>
      <c r="K230" s="126">
        <f t="shared" si="9"/>
        <v>126.00511999999999</v>
      </c>
      <c r="L230" s="227">
        <f>K230+I229</f>
        <v>1033.461975707248</v>
      </c>
      <c r="M230" s="338"/>
      <c r="N230" s="125">
        <v>0.0545578</v>
      </c>
      <c r="O230" s="126">
        <f t="shared" si="10"/>
        <v>87.29248</v>
      </c>
      <c r="P230" s="126">
        <f>O230+M229</f>
        <v>1135.38834</v>
      </c>
      <c r="Q230" s="341"/>
      <c r="R230" s="125">
        <v>0.0545454</v>
      </c>
      <c r="S230" s="127">
        <f t="shared" si="11"/>
        <v>87.27264</v>
      </c>
      <c r="T230" s="238">
        <f>S230+Q229</f>
        <v>1180.8963709999998</v>
      </c>
    </row>
    <row r="231" spans="1:20" s="115" customFormat="1" ht="12.75">
      <c r="A231" s="314"/>
      <c r="B231" s="317"/>
      <c r="C231" s="320"/>
      <c r="D231" s="302"/>
      <c r="E231" s="305"/>
      <c r="F231" s="308"/>
      <c r="G231" s="332"/>
      <c r="H231" s="147">
        <v>3120</v>
      </c>
      <c r="I231" s="335"/>
      <c r="J231" s="125">
        <v>0.0787532</v>
      </c>
      <c r="K231" s="126">
        <f t="shared" si="9"/>
        <v>245.709984</v>
      </c>
      <c r="L231" s="227">
        <f>K231+I229</f>
        <v>1153.166839707248</v>
      </c>
      <c r="M231" s="338"/>
      <c r="N231" s="125">
        <v>0.0545578</v>
      </c>
      <c r="O231" s="126">
        <f t="shared" si="10"/>
        <v>170.220336</v>
      </c>
      <c r="P231" s="126">
        <f>O231+M229</f>
        <v>1218.316196</v>
      </c>
      <c r="Q231" s="341"/>
      <c r="R231" s="125">
        <v>0.0545454</v>
      </c>
      <c r="S231" s="127">
        <f t="shared" si="11"/>
        <v>170.181648</v>
      </c>
      <c r="T231" s="238">
        <f>S231+Q229</f>
        <v>1263.805379</v>
      </c>
    </row>
    <row r="232" spans="1:20" s="115" customFormat="1" ht="12.75">
      <c r="A232" s="314"/>
      <c r="B232" s="317"/>
      <c r="C232" s="320"/>
      <c r="D232" s="302"/>
      <c r="E232" s="305"/>
      <c r="F232" s="308"/>
      <c r="G232" s="332"/>
      <c r="H232" s="147">
        <v>9360</v>
      </c>
      <c r="I232" s="335"/>
      <c r="J232" s="125">
        <v>0.0787532</v>
      </c>
      <c r="K232" s="126">
        <f t="shared" si="9"/>
        <v>737.129952</v>
      </c>
      <c r="L232" s="227">
        <f>K232+I229</f>
        <v>1644.586807707248</v>
      </c>
      <c r="M232" s="338"/>
      <c r="N232" s="125">
        <v>0.0545578</v>
      </c>
      <c r="O232" s="126">
        <f t="shared" si="10"/>
        <v>510.661008</v>
      </c>
      <c r="P232" s="126">
        <f>O232+M229</f>
        <v>1558.756868</v>
      </c>
      <c r="Q232" s="341"/>
      <c r="R232" s="125">
        <v>0.0545454</v>
      </c>
      <c r="S232" s="127">
        <f t="shared" si="11"/>
        <v>510.544944</v>
      </c>
      <c r="T232" s="238">
        <f>S232+Q229</f>
        <v>1604.168675</v>
      </c>
    </row>
    <row r="233" spans="1:20" s="115" customFormat="1" ht="12.75">
      <c r="A233" s="314"/>
      <c r="B233" s="317"/>
      <c r="C233" s="320"/>
      <c r="D233" s="302"/>
      <c r="E233" s="305"/>
      <c r="F233" s="308"/>
      <c r="G233" s="332"/>
      <c r="H233" s="147">
        <v>44200</v>
      </c>
      <c r="I233" s="335"/>
      <c r="J233" s="125">
        <v>0.0787532</v>
      </c>
      <c r="K233" s="126">
        <f t="shared" si="9"/>
        <v>3480.89144</v>
      </c>
      <c r="L233" s="227">
        <f>K233+I229</f>
        <v>4388.348295707248</v>
      </c>
      <c r="M233" s="338"/>
      <c r="N233" s="125">
        <v>0.0545578</v>
      </c>
      <c r="O233" s="126">
        <f t="shared" si="10"/>
        <v>2411.4547599999996</v>
      </c>
      <c r="P233" s="126">
        <f>O233+M229</f>
        <v>3459.5506199999995</v>
      </c>
      <c r="Q233" s="341"/>
      <c r="R233" s="125">
        <v>0.0545454</v>
      </c>
      <c r="S233" s="127">
        <f t="shared" si="11"/>
        <v>2410.90668</v>
      </c>
      <c r="T233" s="238">
        <f>S233+Q229</f>
        <v>3504.5304109999997</v>
      </c>
    </row>
    <row r="234" spans="1:189" s="118" customFormat="1" ht="13.5" thickBot="1">
      <c r="A234" s="315"/>
      <c r="B234" s="318"/>
      <c r="C234" s="321"/>
      <c r="D234" s="303"/>
      <c r="E234" s="306"/>
      <c r="F234" s="309"/>
      <c r="G234" s="333"/>
      <c r="H234" s="148">
        <v>83200</v>
      </c>
      <c r="I234" s="336"/>
      <c r="J234" s="229">
        <v>0.0787532</v>
      </c>
      <c r="K234" s="230">
        <f t="shared" si="9"/>
        <v>6552.26624</v>
      </c>
      <c r="L234" s="231">
        <f>K234+I229</f>
        <v>7459.723095707248</v>
      </c>
      <c r="M234" s="339"/>
      <c r="N234" s="128">
        <v>0.0545578</v>
      </c>
      <c r="O234" s="129">
        <f t="shared" si="10"/>
        <v>4539.20896</v>
      </c>
      <c r="P234" s="129">
        <f>O234+M229</f>
        <v>5587.304819999999</v>
      </c>
      <c r="Q234" s="342"/>
      <c r="R234" s="240">
        <v>0.0545454</v>
      </c>
      <c r="S234" s="241">
        <f t="shared" si="11"/>
        <v>4538.17728</v>
      </c>
      <c r="T234" s="242">
        <f>S234+Q229</f>
        <v>5631.801011</v>
      </c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5"/>
      <c r="BV234" s="115"/>
      <c r="BW234" s="115"/>
      <c r="BX234" s="115"/>
      <c r="BY234" s="115"/>
      <c r="BZ234" s="115"/>
      <c r="CA234" s="115"/>
      <c r="CB234" s="115"/>
      <c r="CC234" s="115"/>
      <c r="CD234" s="115"/>
      <c r="CE234" s="115"/>
      <c r="CF234" s="115"/>
      <c r="CG234" s="115"/>
      <c r="CH234" s="115"/>
      <c r="CI234" s="115"/>
      <c r="CJ234" s="115"/>
      <c r="CK234" s="115"/>
      <c r="CL234" s="115"/>
      <c r="CM234" s="115"/>
      <c r="CN234" s="115"/>
      <c r="CO234" s="115"/>
      <c r="CP234" s="115"/>
      <c r="CQ234" s="115"/>
      <c r="CR234" s="115"/>
      <c r="CS234" s="115"/>
      <c r="CT234" s="115"/>
      <c r="CU234" s="115"/>
      <c r="CV234" s="115"/>
      <c r="CW234" s="115"/>
      <c r="CX234" s="115"/>
      <c r="CY234" s="115"/>
      <c r="CZ234" s="115"/>
      <c r="DA234" s="115"/>
      <c r="DB234" s="115"/>
      <c r="DC234" s="115"/>
      <c r="DD234" s="115"/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  <c r="DV234" s="115"/>
      <c r="DW234" s="115"/>
      <c r="DX234" s="115"/>
      <c r="DY234" s="115"/>
      <c r="DZ234" s="115"/>
      <c r="EA234" s="115"/>
      <c r="EB234" s="115"/>
      <c r="EC234" s="115"/>
      <c r="ED234" s="115"/>
      <c r="EE234" s="115"/>
      <c r="EF234" s="115"/>
      <c r="EG234" s="115"/>
      <c r="EH234" s="115"/>
      <c r="EI234" s="115"/>
      <c r="EJ234" s="115"/>
      <c r="EK234" s="115"/>
      <c r="EL234" s="115"/>
      <c r="EM234" s="115"/>
      <c r="EN234" s="115"/>
      <c r="EO234" s="115"/>
      <c r="EP234" s="115"/>
      <c r="EQ234" s="115"/>
      <c r="ER234" s="115"/>
      <c r="ES234" s="115"/>
      <c r="ET234" s="115"/>
      <c r="EU234" s="115"/>
      <c r="EV234" s="115"/>
      <c r="EW234" s="115"/>
      <c r="EX234" s="115"/>
      <c r="EY234" s="115"/>
      <c r="EZ234" s="115"/>
      <c r="FA234" s="115"/>
      <c r="FB234" s="115"/>
      <c r="FC234" s="115"/>
      <c r="FD234" s="115"/>
      <c r="FE234" s="115"/>
      <c r="FF234" s="115"/>
      <c r="FG234" s="115"/>
      <c r="FH234" s="115"/>
      <c r="FI234" s="115"/>
      <c r="FJ234" s="115"/>
      <c r="FK234" s="115"/>
      <c r="FL234" s="115"/>
      <c r="FM234" s="115"/>
      <c r="FN234" s="115"/>
      <c r="FO234" s="115"/>
      <c r="FP234" s="115"/>
      <c r="FQ234" s="115"/>
      <c r="FR234" s="115"/>
      <c r="FS234" s="115"/>
      <c r="FT234" s="115"/>
      <c r="FU234" s="115"/>
      <c r="FV234" s="115"/>
      <c r="FW234" s="115"/>
      <c r="FX234" s="115"/>
      <c r="FY234" s="115"/>
      <c r="FZ234" s="115"/>
      <c r="GA234" s="115"/>
      <c r="GB234" s="115"/>
      <c r="GC234" s="115"/>
      <c r="GD234" s="115"/>
      <c r="GE234" s="115"/>
      <c r="GF234" s="115"/>
      <c r="GG234" s="115"/>
    </row>
    <row r="235" spans="1:189" s="116" customFormat="1" ht="13.5" thickTop="1">
      <c r="A235" s="313">
        <v>32</v>
      </c>
      <c r="B235" s="316" t="s">
        <v>55</v>
      </c>
      <c r="C235" s="319">
        <v>5.43</v>
      </c>
      <c r="D235" s="301">
        <v>24.3935184479721</v>
      </c>
      <c r="E235" s="304">
        <v>28.1740062</v>
      </c>
      <c r="F235" s="307">
        <v>29.39790525</v>
      </c>
      <c r="G235" s="331">
        <v>100</v>
      </c>
      <c r="H235" s="145">
        <v>1200</v>
      </c>
      <c r="I235" s="334">
        <f>G235*D235</f>
        <v>2439.35184479721</v>
      </c>
      <c r="J235" s="244">
        <v>0.0787532</v>
      </c>
      <c r="K235" s="245">
        <f t="shared" si="9"/>
        <v>94.50384</v>
      </c>
      <c r="L235" s="246">
        <f>K235+I235</f>
        <v>2533.85568479721</v>
      </c>
      <c r="M235" s="337">
        <f>G235*E235</f>
        <v>2817.40062</v>
      </c>
      <c r="N235" s="123">
        <v>0.0545578</v>
      </c>
      <c r="O235" s="124">
        <f t="shared" si="10"/>
        <v>65.46936</v>
      </c>
      <c r="P235" s="124">
        <f>O235+M235</f>
        <v>2882.86998</v>
      </c>
      <c r="Q235" s="340">
        <f>G235*F235</f>
        <v>2939.790525</v>
      </c>
      <c r="R235" s="251">
        <v>0.0545454</v>
      </c>
      <c r="S235" s="252">
        <f t="shared" si="11"/>
        <v>65.45448</v>
      </c>
      <c r="T235" s="254">
        <f>S235+Q235</f>
        <v>3005.2450049999998</v>
      </c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5"/>
      <c r="BV235" s="115"/>
      <c r="BW235" s="115"/>
      <c r="BX235" s="115"/>
      <c r="BY235" s="115"/>
      <c r="BZ235" s="115"/>
      <c r="CA235" s="115"/>
      <c r="CB235" s="115"/>
      <c r="CC235" s="115"/>
      <c r="CD235" s="115"/>
      <c r="CE235" s="115"/>
      <c r="CF235" s="115"/>
      <c r="CG235" s="115"/>
      <c r="CH235" s="115"/>
      <c r="CI235" s="115"/>
      <c r="CJ235" s="115"/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  <c r="GG235" s="115"/>
    </row>
    <row r="236" spans="1:20" s="115" customFormat="1" ht="12.75">
      <c r="A236" s="314"/>
      <c r="B236" s="317"/>
      <c r="C236" s="320"/>
      <c r="D236" s="302"/>
      <c r="E236" s="305"/>
      <c r="F236" s="308"/>
      <c r="G236" s="332"/>
      <c r="H236" s="146">
        <v>1600</v>
      </c>
      <c r="I236" s="335"/>
      <c r="J236" s="125">
        <v>0.0787532</v>
      </c>
      <c r="K236" s="126">
        <f t="shared" si="9"/>
        <v>126.00511999999999</v>
      </c>
      <c r="L236" s="227">
        <f>K236+I235</f>
        <v>2565.35696479721</v>
      </c>
      <c r="M236" s="338"/>
      <c r="N236" s="125">
        <v>0.0545578</v>
      </c>
      <c r="O236" s="126">
        <f t="shared" si="10"/>
        <v>87.29248</v>
      </c>
      <c r="P236" s="126">
        <f>O236+M235</f>
        <v>2904.6931</v>
      </c>
      <c r="Q236" s="341"/>
      <c r="R236" s="125">
        <v>0.0545454</v>
      </c>
      <c r="S236" s="127">
        <f t="shared" si="11"/>
        <v>87.27264</v>
      </c>
      <c r="T236" s="238">
        <f>S236+Q235</f>
        <v>3027.063165</v>
      </c>
    </row>
    <row r="237" spans="1:20" s="115" customFormat="1" ht="12.75">
      <c r="A237" s="314"/>
      <c r="B237" s="317"/>
      <c r="C237" s="320"/>
      <c r="D237" s="302"/>
      <c r="E237" s="305"/>
      <c r="F237" s="308"/>
      <c r="G237" s="332"/>
      <c r="H237" s="147">
        <v>3120</v>
      </c>
      <c r="I237" s="335"/>
      <c r="J237" s="125">
        <v>0.0787532</v>
      </c>
      <c r="K237" s="126">
        <f t="shared" si="9"/>
        <v>245.709984</v>
      </c>
      <c r="L237" s="227">
        <f>K237+I235</f>
        <v>2685.06182879721</v>
      </c>
      <c r="M237" s="338"/>
      <c r="N237" s="125">
        <v>0.0545578</v>
      </c>
      <c r="O237" s="126">
        <f t="shared" si="10"/>
        <v>170.220336</v>
      </c>
      <c r="P237" s="126">
        <f>O237+M235</f>
        <v>2987.6209559999998</v>
      </c>
      <c r="Q237" s="341"/>
      <c r="R237" s="125">
        <v>0.0545454</v>
      </c>
      <c r="S237" s="127">
        <f t="shared" si="11"/>
        <v>170.181648</v>
      </c>
      <c r="T237" s="238">
        <f>S237+Q235</f>
        <v>3109.972173</v>
      </c>
    </row>
    <row r="238" spans="1:20" s="115" customFormat="1" ht="12.75">
      <c r="A238" s="314"/>
      <c r="B238" s="317"/>
      <c r="C238" s="320"/>
      <c r="D238" s="302"/>
      <c r="E238" s="305"/>
      <c r="F238" s="308"/>
      <c r="G238" s="332"/>
      <c r="H238" s="147">
        <v>9360</v>
      </c>
      <c r="I238" s="335"/>
      <c r="J238" s="125">
        <v>0.0787532</v>
      </c>
      <c r="K238" s="126">
        <f t="shared" si="9"/>
        <v>737.129952</v>
      </c>
      <c r="L238" s="227">
        <f>K238+I235</f>
        <v>3176.4817967972103</v>
      </c>
      <c r="M238" s="338"/>
      <c r="N238" s="125">
        <v>0.0545578</v>
      </c>
      <c r="O238" s="126">
        <f t="shared" si="10"/>
        <v>510.661008</v>
      </c>
      <c r="P238" s="126">
        <f>O238+M235</f>
        <v>3328.061628</v>
      </c>
      <c r="Q238" s="341"/>
      <c r="R238" s="125">
        <v>0.0545454</v>
      </c>
      <c r="S238" s="127">
        <f t="shared" si="11"/>
        <v>510.544944</v>
      </c>
      <c r="T238" s="238">
        <f>S238+Q235</f>
        <v>3450.3354689999996</v>
      </c>
    </row>
    <row r="239" spans="1:20" s="115" customFormat="1" ht="12.75">
      <c r="A239" s="314"/>
      <c r="B239" s="317"/>
      <c r="C239" s="320"/>
      <c r="D239" s="302"/>
      <c r="E239" s="305"/>
      <c r="F239" s="308"/>
      <c r="G239" s="332"/>
      <c r="H239" s="147">
        <v>44200</v>
      </c>
      <c r="I239" s="335"/>
      <c r="J239" s="125">
        <v>0.0787532</v>
      </c>
      <c r="K239" s="126">
        <f t="shared" si="9"/>
        <v>3480.89144</v>
      </c>
      <c r="L239" s="227">
        <f>K239+I235</f>
        <v>5920.24328479721</v>
      </c>
      <c r="M239" s="338"/>
      <c r="N239" s="125">
        <v>0.0545578</v>
      </c>
      <c r="O239" s="126">
        <f t="shared" si="10"/>
        <v>2411.4547599999996</v>
      </c>
      <c r="P239" s="126">
        <f>O239+M235</f>
        <v>5228.855379999999</v>
      </c>
      <c r="Q239" s="341"/>
      <c r="R239" s="125">
        <v>0.0545454</v>
      </c>
      <c r="S239" s="127">
        <f t="shared" si="11"/>
        <v>2410.90668</v>
      </c>
      <c r="T239" s="238">
        <f>S239+Q235</f>
        <v>5350.697205</v>
      </c>
    </row>
    <row r="240" spans="1:189" s="118" customFormat="1" ht="13.5" thickBot="1">
      <c r="A240" s="315"/>
      <c r="B240" s="318"/>
      <c r="C240" s="321"/>
      <c r="D240" s="303"/>
      <c r="E240" s="306"/>
      <c r="F240" s="309"/>
      <c r="G240" s="333"/>
      <c r="H240" s="148">
        <v>83200</v>
      </c>
      <c r="I240" s="336"/>
      <c r="J240" s="229">
        <v>0.0787532</v>
      </c>
      <c r="K240" s="230">
        <f t="shared" si="9"/>
        <v>6552.26624</v>
      </c>
      <c r="L240" s="231">
        <f>K240+I235</f>
        <v>8991.61808479721</v>
      </c>
      <c r="M240" s="339"/>
      <c r="N240" s="128">
        <v>0.0545578</v>
      </c>
      <c r="O240" s="129">
        <f t="shared" si="10"/>
        <v>4539.20896</v>
      </c>
      <c r="P240" s="129">
        <f>O240+M235</f>
        <v>7356.60958</v>
      </c>
      <c r="Q240" s="342"/>
      <c r="R240" s="240">
        <v>0.0545454</v>
      </c>
      <c r="S240" s="241">
        <f t="shared" si="11"/>
        <v>4538.17728</v>
      </c>
      <c r="T240" s="242">
        <f>S240+Q235</f>
        <v>7477.967805</v>
      </c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/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  <c r="DB240" s="115"/>
      <c r="DC240" s="115"/>
      <c r="DD240" s="115"/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  <c r="DV240" s="115"/>
      <c r="DW240" s="115"/>
      <c r="DX240" s="115"/>
      <c r="DY240" s="115"/>
      <c r="DZ240" s="115"/>
      <c r="EA240" s="115"/>
      <c r="EB240" s="115"/>
      <c r="EC240" s="115"/>
      <c r="ED240" s="115"/>
      <c r="EE240" s="115"/>
      <c r="EF240" s="115"/>
      <c r="EG240" s="115"/>
      <c r="EH240" s="115"/>
      <c r="EI240" s="115"/>
      <c r="EJ240" s="115"/>
      <c r="EK240" s="115"/>
      <c r="EL240" s="115"/>
      <c r="EM240" s="115"/>
      <c r="EN240" s="115"/>
      <c r="EO240" s="115"/>
      <c r="EP240" s="115"/>
      <c r="EQ240" s="115"/>
      <c r="ER240" s="115"/>
      <c r="ES240" s="115"/>
      <c r="ET240" s="115"/>
      <c r="EU240" s="115"/>
      <c r="EV240" s="115"/>
      <c r="EW240" s="115"/>
      <c r="EX240" s="115"/>
      <c r="EY240" s="115"/>
      <c r="EZ240" s="115"/>
      <c r="FA240" s="115"/>
      <c r="FB240" s="115"/>
      <c r="FC240" s="115"/>
      <c r="FD240" s="115"/>
      <c r="FE240" s="115"/>
      <c r="FF240" s="115"/>
      <c r="FG240" s="115"/>
      <c r="FH240" s="115"/>
      <c r="FI240" s="115"/>
      <c r="FJ240" s="115"/>
      <c r="FK240" s="115"/>
      <c r="FL240" s="115"/>
      <c r="FM240" s="115"/>
      <c r="FN240" s="115"/>
      <c r="FO240" s="115"/>
      <c r="FP240" s="115"/>
      <c r="FQ240" s="115"/>
      <c r="FR240" s="115"/>
      <c r="FS240" s="115"/>
      <c r="FT240" s="115"/>
      <c r="FU240" s="115"/>
      <c r="FV240" s="115"/>
      <c r="FW240" s="115"/>
      <c r="FX240" s="115"/>
      <c r="FY240" s="115"/>
      <c r="FZ240" s="115"/>
      <c r="GA240" s="115"/>
      <c r="GB240" s="115"/>
      <c r="GC240" s="115"/>
      <c r="GD240" s="115"/>
      <c r="GE240" s="115"/>
      <c r="GF240" s="115"/>
      <c r="GG240" s="115"/>
    </row>
    <row r="241" spans="1:189" s="116" customFormat="1" ht="13.5" thickTop="1">
      <c r="A241" s="313">
        <v>33</v>
      </c>
      <c r="B241" s="316" t="s">
        <v>56</v>
      </c>
      <c r="C241" s="319">
        <v>2.76</v>
      </c>
      <c r="D241" s="301">
        <v>12.3989154542178</v>
      </c>
      <c r="E241" s="304">
        <v>14.3205177</v>
      </c>
      <c r="F241" s="307">
        <v>14.94258167</v>
      </c>
      <c r="G241" s="331">
        <v>100</v>
      </c>
      <c r="H241" s="145">
        <v>1200</v>
      </c>
      <c r="I241" s="334">
        <f>G241*D241</f>
        <v>1239.89154542178</v>
      </c>
      <c r="J241" s="244">
        <v>0.0787532</v>
      </c>
      <c r="K241" s="245">
        <f t="shared" si="9"/>
        <v>94.50384</v>
      </c>
      <c r="L241" s="246">
        <f>K241+I241</f>
        <v>1334.39538542178</v>
      </c>
      <c r="M241" s="337">
        <f>G241*E241</f>
        <v>1432.05177</v>
      </c>
      <c r="N241" s="123">
        <v>0.0545578</v>
      </c>
      <c r="O241" s="124">
        <f t="shared" si="10"/>
        <v>65.46936</v>
      </c>
      <c r="P241" s="124">
        <f>O241+M241</f>
        <v>1497.52113</v>
      </c>
      <c r="Q241" s="340">
        <f>G241*F241</f>
        <v>1494.258167</v>
      </c>
      <c r="R241" s="251">
        <v>0.0545454</v>
      </c>
      <c r="S241" s="252">
        <f t="shared" si="11"/>
        <v>65.45448</v>
      </c>
      <c r="T241" s="254">
        <f>S241+Q241</f>
        <v>1559.712647</v>
      </c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5"/>
      <c r="BV241" s="115"/>
      <c r="BW241" s="115"/>
      <c r="BX241" s="115"/>
      <c r="BY241" s="115"/>
      <c r="BZ241" s="115"/>
      <c r="CA241" s="115"/>
      <c r="CB241" s="115"/>
      <c r="CC241" s="115"/>
      <c r="CD241" s="115"/>
      <c r="CE241" s="115"/>
      <c r="CF241" s="115"/>
      <c r="CG241" s="115"/>
      <c r="CH241" s="115"/>
      <c r="CI241" s="115"/>
      <c r="CJ241" s="115"/>
      <c r="CK241" s="115"/>
      <c r="CL241" s="115"/>
      <c r="CM241" s="115"/>
      <c r="CN241" s="115"/>
      <c r="CO241" s="115"/>
      <c r="CP241" s="115"/>
      <c r="CQ241" s="115"/>
      <c r="CR241" s="115"/>
      <c r="CS241" s="115"/>
      <c r="CT241" s="115"/>
      <c r="CU241" s="115"/>
      <c r="CV241" s="115"/>
      <c r="CW241" s="115"/>
      <c r="CX241" s="115"/>
      <c r="CY241" s="115"/>
      <c r="CZ241" s="115"/>
      <c r="DA241" s="115"/>
      <c r="DB241" s="115"/>
      <c r="DC241" s="115"/>
      <c r="DD241" s="115"/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  <c r="DV241" s="115"/>
      <c r="DW241" s="115"/>
      <c r="DX241" s="115"/>
      <c r="DY241" s="115"/>
      <c r="DZ241" s="115"/>
      <c r="EA241" s="115"/>
      <c r="EB241" s="115"/>
      <c r="EC241" s="115"/>
      <c r="ED241" s="115"/>
      <c r="EE241" s="115"/>
      <c r="EF241" s="115"/>
      <c r="EG241" s="115"/>
      <c r="EH241" s="115"/>
      <c r="EI241" s="115"/>
      <c r="EJ241" s="115"/>
      <c r="EK241" s="115"/>
      <c r="EL241" s="115"/>
      <c r="EM241" s="115"/>
      <c r="EN241" s="115"/>
      <c r="EO241" s="115"/>
      <c r="EP241" s="115"/>
      <c r="EQ241" s="115"/>
      <c r="ER241" s="115"/>
      <c r="ES241" s="115"/>
      <c r="ET241" s="115"/>
      <c r="EU241" s="115"/>
      <c r="EV241" s="115"/>
      <c r="EW241" s="115"/>
      <c r="EX241" s="115"/>
      <c r="EY241" s="115"/>
      <c r="EZ241" s="115"/>
      <c r="FA241" s="115"/>
      <c r="FB241" s="115"/>
      <c r="FC241" s="115"/>
      <c r="FD241" s="115"/>
      <c r="FE241" s="115"/>
      <c r="FF241" s="115"/>
      <c r="FG241" s="115"/>
      <c r="FH241" s="115"/>
      <c r="FI241" s="115"/>
      <c r="FJ241" s="115"/>
      <c r="FK241" s="115"/>
      <c r="FL241" s="115"/>
      <c r="FM241" s="115"/>
      <c r="FN241" s="115"/>
      <c r="FO241" s="115"/>
      <c r="FP241" s="115"/>
      <c r="FQ241" s="115"/>
      <c r="FR241" s="115"/>
      <c r="FS241" s="115"/>
      <c r="FT241" s="115"/>
      <c r="FU241" s="115"/>
      <c r="FV241" s="115"/>
      <c r="FW241" s="115"/>
      <c r="FX241" s="115"/>
      <c r="FY241" s="115"/>
      <c r="FZ241" s="115"/>
      <c r="GA241" s="115"/>
      <c r="GB241" s="115"/>
      <c r="GC241" s="115"/>
      <c r="GD241" s="115"/>
      <c r="GE241" s="115"/>
      <c r="GF241" s="115"/>
      <c r="GG241" s="115"/>
    </row>
    <row r="242" spans="1:20" s="115" customFormat="1" ht="12.75">
      <c r="A242" s="314"/>
      <c r="B242" s="317"/>
      <c r="C242" s="320"/>
      <c r="D242" s="302"/>
      <c r="E242" s="305"/>
      <c r="F242" s="308"/>
      <c r="G242" s="332"/>
      <c r="H242" s="146">
        <v>1600</v>
      </c>
      <c r="I242" s="335"/>
      <c r="J242" s="125">
        <v>0.0787532</v>
      </c>
      <c r="K242" s="126">
        <f aca="true" t="shared" si="12" ref="K242:K264">J242*H242</f>
        <v>126.00511999999999</v>
      </c>
      <c r="L242" s="227">
        <f>K242+I241</f>
        <v>1365.89666542178</v>
      </c>
      <c r="M242" s="338"/>
      <c r="N242" s="125">
        <v>0.0545578</v>
      </c>
      <c r="O242" s="126">
        <f aca="true" t="shared" si="13" ref="O242:O264">N242*H242</f>
        <v>87.29248</v>
      </c>
      <c r="P242" s="126">
        <f>O242+M241</f>
        <v>1519.34425</v>
      </c>
      <c r="Q242" s="341"/>
      <c r="R242" s="125">
        <v>0.0545454</v>
      </c>
      <c r="S242" s="127">
        <f aca="true" t="shared" si="14" ref="S242:S264">R242*H242</f>
        <v>87.27264</v>
      </c>
      <c r="T242" s="238">
        <f>S242+Q241</f>
        <v>1581.5308069999999</v>
      </c>
    </row>
    <row r="243" spans="1:20" s="115" customFormat="1" ht="12.75">
      <c r="A243" s="314"/>
      <c r="B243" s="317"/>
      <c r="C243" s="320"/>
      <c r="D243" s="302"/>
      <c r="E243" s="305"/>
      <c r="F243" s="308"/>
      <c r="G243" s="332"/>
      <c r="H243" s="147">
        <v>3120</v>
      </c>
      <c r="I243" s="335"/>
      <c r="J243" s="125">
        <v>0.0787532</v>
      </c>
      <c r="K243" s="126">
        <f t="shared" si="12"/>
        <v>245.709984</v>
      </c>
      <c r="L243" s="227">
        <f>K243+I241</f>
        <v>1485.60152942178</v>
      </c>
      <c r="M243" s="338"/>
      <c r="N243" s="125">
        <v>0.0545578</v>
      </c>
      <c r="O243" s="126">
        <f t="shared" si="13"/>
        <v>170.220336</v>
      </c>
      <c r="P243" s="126">
        <f>O243+M241</f>
        <v>1602.2721060000001</v>
      </c>
      <c r="Q243" s="341"/>
      <c r="R243" s="125">
        <v>0.0545454</v>
      </c>
      <c r="S243" s="127">
        <f t="shared" si="14"/>
        <v>170.181648</v>
      </c>
      <c r="T243" s="238">
        <f>S243+Q241</f>
        <v>1664.439815</v>
      </c>
    </row>
    <row r="244" spans="1:20" s="115" customFormat="1" ht="12.75">
      <c r="A244" s="314"/>
      <c r="B244" s="317"/>
      <c r="C244" s="320"/>
      <c r="D244" s="302"/>
      <c r="E244" s="305"/>
      <c r="F244" s="308"/>
      <c r="G244" s="332"/>
      <c r="H244" s="147">
        <v>9360</v>
      </c>
      <c r="I244" s="335"/>
      <c r="J244" s="125">
        <v>0.0787532</v>
      </c>
      <c r="K244" s="126">
        <f t="shared" si="12"/>
        <v>737.129952</v>
      </c>
      <c r="L244" s="227">
        <f>K244+I241</f>
        <v>1977.02149742178</v>
      </c>
      <c r="M244" s="338"/>
      <c r="N244" s="125">
        <v>0.0545578</v>
      </c>
      <c r="O244" s="126">
        <f t="shared" si="13"/>
        <v>510.661008</v>
      </c>
      <c r="P244" s="126">
        <f>O244+M241</f>
        <v>1942.712778</v>
      </c>
      <c r="Q244" s="341"/>
      <c r="R244" s="125">
        <v>0.0545454</v>
      </c>
      <c r="S244" s="127">
        <f t="shared" si="14"/>
        <v>510.544944</v>
      </c>
      <c r="T244" s="238">
        <f>S244+Q241</f>
        <v>2004.803111</v>
      </c>
    </row>
    <row r="245" spans="1:20" s="115" customFormat="1" ht="12.75">
      <c r="A245" s="314"/>
      <c r="B245" s="317"/>
      <c r="C245" s="320"/>
      <c r="D245" s="302"/>
      <c r="E245" s="305"/>
      <c r="F245" s="308"/>
      <c r="G245" s="332"/>
      <c r="H245" s="147">
        <v>44200</v>
      </c>
      <c r="I245" s="335"/>
      <c r="J245" s="125">
        <v>0.0787532</v>
      </c>
      <c r="K245" s="126">
        <f t="shared" si="12"/>
        <v>3480.89144</v>
      </c>
      <c r="L245" s="227">
        <f>K245+I241</f>
        <v>4720.78298542178</v>
      </c>
      <c r="M245" s="338"/>
      <c r="N245" s="125">
        <v>0.0545578</v>
      </c>
      <c r="O245" s="126">
        <f t="shared" si="13"/>
        <v>2411.4547599999996</v>
      </c>
      <c r="P245" s="126">
        <f>O245+M241</f>
        <v>3843.5065299999997</v>
      </c>
      <c r="Q245" s="341"/>
      <c r="R245" s="125">
        <v>0.0545454</v>
      </c>
      <c r="S245" s="127">
        <f t="shared" si="14"/>
        <v>2410.90668</v>
      </c>
      <c r="T245" s="238">
        <f>S245+Q241</f>
        <v>3905.164847</v>
      </c>
    </row>
    <row r="246" spans="1:189" s="118" customFormat="1" ht="13.5" thickBot="1">
      <c r="A246" s="315"/>
      <c r="B246" s="318"/>
      <c r="C246" s="321"/>
      <c r="D246" s="303"/>
      <c r="E246" s="306"/>
      <c r="F246" s="309"/>
      <c r="G246" s="333"/>
      <c r="H246" s="148">
        <v>83200</v>
      </c>
      <c r="I246" s="336"/>
      <c r="J246" s="229">
        <v>0.0787532</v>
      </c>
      <c r="K246" s="230">
        <f t="shared" si="12"/>
        <v>6552.26624</v>
      </c>
      <c r="L246" s="231">
        <f>K246+I241</f>
        <v>7792.157785421779</v>
      </c>
      <c r="M246" s="339"/>
      <c r="N246" s="128">
        <v>0.0545578</v>
      </c>
      <c r="O246" s="129">
        <f t="shared" si="13"/>
        <v>4539.20896</v>
      </c>
      <c r="P246" s="129">
        <f>O246+M241</f>
        <v>5971.26073</v>
      </c>
      <c r="Q246" s="342"/>
      <c r="R246" s="240">
        <v>0.0545454</v>
      </c>
      <c r="S246" s="241">
        <f t="shared" si="14"/>
        <v>4538.17728</v>
      </c>
      <c r="T246" s="242">
        <f>S246+Q241</f>
        <v>6032.435447</v>
      </c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  <c r="DB246" s="115"/>
      <c r="DC246" s="115"/>
      <c r="DD246" s="115"/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  <c r="DV246" s="115"/>
      <c r="DW246" s="115"/>
      <c r="DX246" s="115"/>
      <c r="DY246" s="115"/>
      <c r="DZ246" s="115"/>
      <c r="EA246" s="115"/>
      <c r="EB246" s="115"/>
      <c r="EC246" s="115"/>
      <c r="ED246" s="115"/>
      <c r="EE246" s="115"/>
      <c r="EF246" s="115"/>
      <c r="EG246" s="115"/>
      <c r="EH246" s="115"/>
      <c r="EI246" s="115"/>
      <c r="EJ246" s="115"/>
      <c r="EK246" s="115"/>
      <c r="EL246" s="115"/>
      <c r="EM246" s="115"/>
      <c r="EN246" s="115"/>
      <c r="EO246" s="115"/>
      <c r="EP246" s="115"/>
      <c r="EQ246" s="115"/>
      <c r="ER246" s="115"/>
      <c r="ES246" s="115"/>
      <c r="ET246" s="115"/>
      <c r="EU246" s="115"/>
      <c r="EV246" s="115"/>
      <c r="EW246" s="115"/>
      <c r="EX246" s="115"/>
      <c r="EY246" s="115"/>
      <c r="EZ246" s="115"/>
      <c r="FA246" s="115"/>
      <c r="FB246" s="115"/>
      <c r="FC246" s="115"/>
      <c r="FD246" s="115"/>
      <c r="FE246" s="115"/>
      <c r="FF246" s="115"/>
      <c r="FG246" s="115"/>
      <c r="FH246" s="115"/>
      <c r="FI246" s="115"/>
      <c r="FJ246" s="115"/>
      <c r="FK246" s="115"/>
      <c r="FL246" s="115"/>
      <c r="FM246" s="115"/>
      <c r="FN246" s="115"/>
      <c r="FO246" s="115"/>
      <c r="FP246" s="115"/>
      <c r="FQ246" s="115"/>
      <c r="FR246" s="115"/>
      <c r="FS246" s="115"/>
      <c r="FT246" s="115"/>
      <c r="FU246" s="115"/>
      <c r="FV246" s="115"/>
      <c r="FW246" s="115"/>
      <c r="FX246" s="115"/>
      <c r="FY246" s="115"/>
      <c r="FZ246" s="115"/>
      <c r="GA246" s="115"/>
      <c r="GB246" s="115"/>
      <c r="GC246" s="115"/>
      <c r="GD246" s="115"/>
      <c r="GE246" s="115"/>
      <c r="GF246" s="115"/>
      <c r="GG246" s="115"/>
    </row>
    <row r="247" spans="1:189" s="116" customFormat="1" ht="13.5" thickTop="1">
      <c r="A247" s="313">
        <v>34</v>
      </c>
      <c r="B247" s="316" t="s">
        <v>57</v>
      </c>
      <c r="C247" s="319">
        <v>2.74</v>
      </c>
      <c r="D247" s="301">
        <v>12.3090682407815</v>
      </c>
      <c r="E247" s="304">
        <v>14.2167458</v>
      </c>
      <c r="F247" s="307">
        <v>14.8343021</v>
      </c>
      <c r="G247" s="331">
        <v>100</v>
      </c>
      <c r="H247" s="145">
        <v>1200</v>
      </c>
      <c r="I247" s="334">
        <f>G247*D247</f>
        <v>1230.9068240781498</v>
      </c>
      <c r="J247" s="244">
        <v>0.0787532</v>
      </c>
      <c r="K247" s="245">
        <f t="shared" si="12"/>
        <v>94.50384</v>
      </c>
      <c r="L247" s="246">
        <f>K247+I247</f>
        <v>1325.41066407815</v>
      </c>
      <c r="M247" s="337">
        <f>G247*E247</f>
        <v>1421.67458</v>
      </c>
      <c r="N247" s="123">
        <v>0.0545578</v>
      </c>
      <c r="O247" s="124">
        <f t="shared" si="13"/>
        <v>65.46936</v>
      </c>
      <c r="P247" s="124">
        <f>O247+M247</f>
        <v>1487.1439400000002</v>
      </c>
      <c r="Q247" s="340">
        <f>G247*F247</f>
        <v>1483.43021</v>
      </c>
      <c r="R247" s="251">
        <v>0.0545454</v>
      </c>
      <c r="S247" s="252">
        <f t="shared" si="14"/>
        <v>65.45448</v>
      </c>
      <c r="T247" s="254">
        <f>S247+Q247</f>
        <v>1548.88469</v>
      </c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5"/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/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115"/>
      <c r="CY247" s="115"/>
      <c r="CZ247" s="115"/>
      <c r="DA247" s="115"/>
      <c r="DB247" s="115"/>
      <c r="DC247" s="115"/>
      <c r="DD247" s="115"/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  <c r="DV247" s="115"/>
      <c r="DW247" s="115"/>
      <c r="DX247" s="115"/>
      <c r="DY247" s="115"/>
      <c r="DZ247" s="115"/>
      <c r="EA247" s="115"/>
      <c r="EB247" s="115"/>
      <c r="EC247" s="115"/>
      <c r="ED247" s="115"/>
      <c r="EE247" s="115"/>
      <c r="EF247" s="115"/>
      <c r="EG247" s="115"/>
      <c r="EH247" s="115"/>
      <c r="EI247" s="115"/>
      <c r="EJ247" s="115"/>
      <c r="EK247" s="115"/>
      <c r="EL247" s="115"/>
      <c r="EM247" s="115"/>
      <c r="EN247" s="115"/>
      <c r="EO247" s="115"/>
      <c r="EP247" s="115"/>
      <c r="EQ247" s="115"/>
      <c r="ER247" s="115"/>
      <c r="ES247" s="115"/>
      <c r="ET247" s="115"/>
      <c r="EU247" s="115"/>
      <c r="EV247" s="115"/>
      <c r="EW247" s="115"/>
      <c r="EX247" s="115"/>
      <c r="EY247" s="115"/>
      <c r="EZ247" s="115"/>
      <c r="FA247" s="115"/>
      <c r="FB247" s="115"/>
      <c r="FC247" s="115"/>
      <c r="FD247" s="115"/>
      <c r="FE247" s="115"/>
      <c r="FF247" s="115"/>
      <c r="FG247" s="115"/>
      <c r="FH247" s="115"/>
      <c r="FI247" s="115"/>
      <c r="FJ247" s="115"/>
      <c r="FK247" s="115"/>
      <c r="FL247" s="115"/>
      <c r="FM247" s="115"/>
      <c r="FN247" s="115"/>
      <c r="FO247" s="115"/>
      <c r="FP247" s="115"/>
      <c r="FQ247" s="115"/>
      <c r="FR247" s="115"/>
      <c r="FS247" s="115"/>
      <c r="FT247" s="115"/>
      <c r="FU247" s="115"/>
      <c r="FV247" s="115"/>
      <c r="FW247" s="115"/>
      <c r="FX247" s="115"/>
      <c r="FY247" s="115"/>
      <c r="FZ247" s="115"/>
      <c r="GA247" s="115"/>
      <c r="GB247" s="115"/>
      <c r="GC247" s="115"/>
      <c r="GD247" s="115"/>
      <c r="GE247" s="115"/>
      <c r="GF247" s="115"/>
      <c r="GG247" s="115"/>
    </row>
    <row r="248" spans="1:20" s="115" customFormat="1" ht="12.75">
      <c r="A248" s="314"/>
      <c r="B248" s="317"/>
      <c r="C248" s="320"/>
      <c r="D248" s="302"/>
      <c r="E248" s="305"/>
      <c r="F248" s="308"/>
      <c r="G248" s="332"/>
      <c r="H248" s="146">
        <v>1600</v>
      </c>
      <c r="I248" s="335"/>
      <c r="J248" s="125">
        <v>0.0787532</v>
      </c>
      <c r="K248" s="126">
        <f t="shared" si="12"/>
        <v>126.00511999999999</v>
      </c>
      <c r="L248" s="227">
        <f>K248+I247</f>
        <v>1356.9119440781499</v>
      </c>
      <c r="M248" s="338"/>
      <c r="N248" s="125">
        <v>0.0545578</v>
      </c>
      <c r="O248" s="126">
        <f t="shared" si="13"/>
        <v>87.29248</v>
      </c>
      <c r="P248" s="126">
        <f>O248+M247</f>
        <v>1508.9670600000002</v>
      </c>
      <c r="Q248" s="341"/>
      <c r="R248" s="125">
        <v>0.0545454</v>
      </c>
      <c r="S248" s="127">
        <f t="shared" si="14"/>
        <v>87.27264</v>
      </c>
      <c r="T248" s="238">
        <f>S248+Q247</f>
        <v>1570.70285</v>
      </c>
    </row>
    <row r="249" spans="1:20" s="115" customFormat="1" ht="12.75">
      <c r="A249" s="314"/>
      <c r="B249" s="317"/>
      <c r="C249" s="320"/>
      <c r="D249" s="302"/>
      <c r="E249" s="305"/>
      <c r="F249" s="308"/>
      <c r="G249" s="332"/>
      <c r="H249" s="147">
        <v>3120</v>
      </c>
      <c r="I249" s="335"/>
      <c r="J249" s="125">
        <v>0.0787532</v>
      </c>
      <c r="K249" s="126">
        <f t="shared" si="12"/>
        <v>245.709984</v>
      </c>
      <c r="L249" s="227">
        <f>K249+I247</f>
        <v>1476.61680807815</v>
      </c>
      <c r="M249" s="338"/>
      <c r="N249" s="125">
        <v>0.0545578</v>
      </c>
      <c r="O249" s="126">
        <f t="shared" si="13"/>
        <v>170.220336</v>
      </c>
      <c r="P249" s="126">
        <f>O249+M247</f>
        <v>1591.8949160000002</v>
      </c>
      <c r="Q249" s="341"/>
      <c r="R249" s="125">
        <v>0.0545454</v>
      </c>
      <c r="S249" s="127">
        <f t="shared" si="14"/>
        <v>170.181648</v>
      </c>
      <c r="T249" s="238">
        <f>S249+Q247</f>
        <v>1653.611858</v>
      </c>
    </row>
    <row r="250" spans="1:20" s="115" customFormat="1" ht="12.75">
      <c r="A250" s="314"/>
      <c r="B250" s="317"/>
      <c r="C250" s="320"/>
      <c r="D250" s="302"/>
      <c r="E250" s="305"/>
      <c r="F250" s="308"/>
      <c r="G250" s="332"/>
      <c r="H250" s="147">
        <v>9360</v>
      </c>
      <c r="I250" s="335"/>
      <c r="J250" s="125">
        <v>0.0787532</v>
      </c>
      <c r="K250" s="126">
        <f t="shared" si="12"/>
        <v>737.129952</v>
      </c>
      <c r="L250" s="227">
        <f>K250+I247</f>
        <v>1968.0367760781498</v>
      </c>
      <c r="M250" s="338"/>
      <c r="N250" s="125">
        <v>0.0545578</v>
      </c>
      <c r="O250" s="126">
        <f t="shared" si="13"/>
        <v>510.661008</v>
      </c>
      <c r="P250" s="126">
        <f>O250+M247</f>
        <v>1932.3355880000001</v>
      </c>
      <c r="Q250" s="341"/>
      <c r="R250" s="125">
        <v>0.0545454</v>
      </c>
      <c r="S250" s="127">
        <f t="shared" si="14"/>
        <v>510.544944</v>
      </c>
      <c r="T250" s="238">
        <f>S250+Q247</f>
        <v>1993.975154</v>
      </c>
    </row>
    <row r="251" spans="1:20" s="115" customFormat="1" ht="12.75">
      <c r="A251" s="314"/>
      <c r="B251" s="317"/>
      <c r="C251" s="320"/>
      <c r="D251" s="302"/>
      <c r="E251" s="305"/>
      <c r="F251" s="308"/>
      <c r="G251" s="332"/>
      <c r="H251" s="147">
        <v>44200</v>
      </c>
      <c r="I251" s="335"/>
      <c r="J251" s="125">
        <v>0.0787532</v>
      </c>
      <c r="K251" s="126">
        <f t="shared" si="12"/>
        <v>3480.89144</v>
      </c>
      <c r="L251" s="227">
        <f>K251+I247</f>
        <v>4711.79826407815</v>
      </c>
      <c r="M251" s="338"/>
      <c r="N251" s="125">
        <v>0.0545578</v>
      </c>
      <c r="O251" s="126">
        <f t="shared" si="13"/>
        <v>2411.4547599999996</v>
      </c>
      <c r="P251" s="126">
        <f>O251+M247</f>
        <v>3833.1293399999995</v>
      </c>
      <c r="Q251" s="341"/>
      <c r="R251" s="125">
        <v>0.0545454</v>
      </c>
      <c r="S251" s="127">
        <f t="shared" si="14"/>
        <v>2410.90668</v>
      </c>
      <c r="T251" s="238">
        <f>S251+Q247</f>
        <v>3894.33689</v>
      </c>
    </row>
    <row r="252" spans="1:189" s="118" customFormat="1" ht="13.5" thickBot="1">
      <c r="A252" s="315"/>
      <c r="B252" s="318"/>
      <c r="C252" s="321"/>
      <c r="D252" s="303"/>
      <c r="E252" s="306"/>
      <c r="F252" s="309"/>
      <c r="G252" s="333"/>
      <c r="H252" s="148">
        <v>83200</v>
      </c>
      <c r="I252" s="336"/>
      <c r="J252" s="229">
        <v>0.0787532</v>
      </c>
      <c r="K252" s="230">
        <f t="shared" si="12"/>
        <v>6552.26624</v>
      </c>
      <c r="L252" s="231">
        <f>K252+I247</f>
        <v>7783.17306407815</v>
      </c>
      <c r="M252" s="339"/>
      <c r="N252" s="128">
        <v>0.0545578</v>
      </c>
      <c r="O252" s="129">
        <f t="shared" si="13"/>
        <v>4539.20896</v>
      </c>
      <c r="P252" s="129">
        <f>O252+M247</f>
        <v>5960.88354</v>
      </c>
      <c r="Q252" s="342"/>
      <c r="R252" s="240">
        <v>0.0545454</v>
      </c>
      <c r="S252" s="241">
        <f t="shared" si="14"/>
        <v>4538.17728</v>
      </c>
      <c r="T252" s="242">
        <f>S252+Q247</f>
        <v>6021.60749</v>
      </c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</row>
    <row r="253" spans="1:189" s="116" customFormat="1" ht="13.5" thickTop="1">
      <c r="A253" s="313">
        <v>35</v>
      </c>
      <c r="B253" s="316" t="s">
        <v>58</v>
      </c>
      <c r="C253" s="319">
        <v>2.74</v>
      </c>
      <c r="D253" s="301">
        <v>12.3090682407815</v>
      </c>
      <c r="E253" s="304">
        <v>14.2167458</v>
      </c>
      <c r="F253" s="307">
        <v>14.8343021</v>
      </c>
      <c r="G253" s="331">
        <v>100</v>
      </c>
      <c r="H253" s="145">
        <v>1200</v>
      </c>
      <c r="I253" s="334">
        <f>G253*D253</f>
        <v>1230.9068240781498</v>
      </c>
      <c r="J253" s="244">
        <v>0.0787532</v>
      </c>
      <c r="K253" s="245">
        <f t="shared" si="12"/>
        <v>94.50384</v>
      </c>
      <c r="L253" s="246">
        <f>K253+I253</f>
        <v>1325.41066407815</v>
      </c>
      <c r="M253" s="337">
        <f>G253*E253</f>
        <v>1421.67458</v>
      </c>
      <c r="N253" s="123">
        <v>0.0545578</v>
      </c>
      <c r="O253" s="124">
        <f t="shared" si="13"/>
        <v>65.46936</v>
      </c>
      <c r="P253" s="124">
        <f>O253+M253</f>
        <v>1487.1439400000002</v>
      </c>
      <c r="Q253" s="340">
        <f>G253*F253</f>
        <v>1483.43021</v>
      </c>
      <c r="R253" s="251">
        <v>0.0545454</v>
      </c>
      <c r="S253" s="252">
        <f t="shared" si="14"/>
        <v>65.45448</v>
      </c>
      <c r="T253" s="254">
        <f>S253+Q253</f>
        <v>1548.88469</v>
      </c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</row>
    <row r="254" spans="1:20" s="115" customFormat="1" ht="12.75">
      <c r="A254" s="314"/>
      <c r="B254" s="317"/>
      <c r="C254" s="320"/>
      <c r="D254" s="302"/>
      <c r="E254" s="305"/>
      <c r="F254" s="308"/>
      <c r="G254" s="332"/>
      <c r="H254" s="146">
        <v>1600</v>
      </c>
      <c r="I254" s="335"/>
      <c r="J254" s="125">
        <v>0.0787532</v>
      </c>
      <c r="K254" s="126">
        <f t="shared" si="12"/>
        <v>126.00511999999999</v>
      </c>
      <c r="L254" s="227">
        <f>K254+I253</f>
        <v>1356.9119440781499</v>
      </c>
      <c r="M254" s="338"/>
      <c r="N254" s="125">
        <v>0.0545578</v>
      </c>
      <c r="O254" s="126">
        <f t="shared" si="13"/>
        <v>87.29248</v>
      </c>
      <c r="P254" s="126">
        <f>O254+M253</f>
        <v>1508.9670600000002</v>
      </c>
      <c r="Q254" s="341"/>
      <c r="R254" s="125">
        <v>0.0545454</v>
      </c>
      <c r="S254" s="127">
        <f t="shared" si="14"/>
        <v>87.27264</v>
      </c>
      <c r="T254" s="238">
        <f>S254+Q253</f>
        <v>1570.70285</v>
      </c>
    </row>
    <row r="255" spans="1:20" s="115" customFormat="1" ht="12.75">
      <c r="A255" s="314"/>
      <c r="B255" s="317"/>
      <c r="C255" s="320"/>
      <c r="D255" s="302"/>
      <c r="E255" s="305"/>
      <c r="F255" s="308"/>
      <c r="G255" s="332"/>
      <c r="H255" s="147">
        <v>3120</v>
      </c>
      <c r="I255" s="335"/>
      <c r="J255" s="125">
        <v>0.0787532</v>
      </c>
      <c r="K255" s="126">
        <f t="shared" si="12"/>
        <v>245.709984</v>
      </c>
      <c r="L255" s="227">
        <f>K255+I253</f>
        <v>1476.61680807815</v>
      </c>
      <c r="M255" s="338"/>
      <c r="N255" s="125">
        <v>0.0545578</v>
      </c>
      <c r="O255" s="126">
        <f t="shared" si="13"/>
        <v>170.220336</v>
      </c>
      <c r="P255" s="126">
        <f>O255+M253</f>
        <v>1591.8949160000002</v>
      </c>
      <c r="Q255" s="341"/>
      <c r="R255" s="125">
        <v>0.0545454</v>
      </c>
      <c r="S255" s="127">
        <f t="shared" si="14"/>
        <v>170.181648</v>
      </c>
      <c r="T255" s="238">
        <f>S255+Q253</f>
        <v>1653.611858</v>
      </c>
    </row>
    <row r="256" spans="1:20" s="115" customFormat="1" ht="12.75">
      <c r="A256" s="314"/>
      <c r="B256" s="317"/>
      <c r="C256" s="320"/>
      <c r="D256" s="302"/>
      <c r="E256" s="305"/>
      <c r="F256" s="308"/>
      <c r="G256" s="332"/>
      <c r="H256" s="147">
        <v>9360</v>
      </c>
      <c r="I256" s="335"/>
      <c r="J256" s="125">
        <v>0.0787532</v>
      </c>
      <c r="K256" s="126">
        <f t="shared" si="12"/>
        <v>737.129952</v>
      </c>
      <c r="L256" s="227">
        <f>K256+I253</f>
        <v>1968.0367760781498</v>
      </c>
      <c r="M256" s="338"/>
      <c r="N256" s="125">
        <v>0.0545578</v>
      </c>
      <c r="O256" s="126">
        <f t="shared" si="13"/>
        <v>510.661008</v>
      </c>
      <c r="P256" s="126">
        <f>O256+M253</f>
        <v>1932.3355880000001</v>
      </c>
      <c r="Q256" s="341"/>
      <c r="R256" s="125">
        <v>0.0545454</v>
      </c>
      <c r="S256" s="127">
        <f t="shared" si="14"/>
        <v>510.544944</v>
      </c>
      <c r="T256" s="238">
        <f>S256+Q253</f>
        <v>1993.975154</v>
      </c>
    </row>
    <row r="257" spans="1:20" s="115" customFormat="1" ht="12.75">
      <c r="A257" s="314"/>
      <c r="B257" s="317"/>
      <c r="C257" s="320"/>
      <c r="D257" s="302"/>
      <c r="E257" s="305"/>
      <c r="F257" s="308"/>
      <c r="G257" s="332"/>
      <c r="H257" s="147">
        <v>44200</v>
      </c>
      <c r="I257" s="335"/>
      <c r="J257" s="125">
        <v>0.0787532</v>
      </c>
      <c r="K257" s="126">
        <f t="shared" si="12"/>
        <v>3480.89144</v>
      </c>
      <c r="L257" s="227">
        <f>K257+I253</f>
        <v>4711.79826407815</v>
      </c>
      <c r="M257" s="338"/>
      <c r="N257" s="125">
        <v>0.0545578</v>
      </c>
      <c r="O257" s="126">
        <f t="shared" si="13"/>
        <v>2411.4547599999996</v>
      </c>
      <c r="P257" s="126">
        <f>O257+M253</f>
        <v>3833.1293399999995</v>
      </c>
      <c r="Q257" s="341"/>
      <c r="R257" s="125">
        <v>0.0545454</v>
      </c>
      <c r="S257" s="127">
        <f t="shared" si="14"/>
        <v>2410.90668</v>
      </c>
      <c r="T257" s="238">
        <f>S257+Q253</f>
        <v>3894.33689</v>
      </c>
    </row>
    <row r="258" spans="1:189" s="118" customFormat="1" ht="13.5" thickBot="1">
      <c r="A258" s="315"/>
      <c r="B258" s="318"/>
      <c r="C258" s="321"/>
      <c r="D258" s="303"/>
      <c r="E258" s="306"/>
      <c r="F258" s="309"/>
      <c r="G258" s="333"/>
      <c r="H258" s="148">
        <v>83200</v>
      </c>
      <c r="I258" s="336"/>
      <c r="J258" s="229">
        <v>0.0787532</v>
      </c>
      <c r="K258" s="230">
        <f t="shared" si="12"/>
        <v>6552.26624</v>
      </c>
      <c r="L258" s="231">
        <f>K258+I253</f>
        <v>7783.17306407815</v>
      </c>
      <c r="M258" s="339"/>
      <c r="N258" s="128">
        <v>0.0545578</v>
      </c>
      <c r="O258" s="129">
        <f t="shared" si="13"/>
        <v>4539.20896</v>
      </c>
      <c r="P258" s="129">
        <f>O258+M253</f>
        <v>5960.88354</v>
      </c>
      <c r="Q258" s="342"/>
      <c r="R258" s="240">
        <v>0.0545454</v>
      </c>
      <c r="S258" s="241">
        <f t="shared" si="14"/>
        <v>4538.17728</v>
      </c>
      <c r="T258" s="242">
        <f>S258+Q253</f>
        <v>6021.60749</v>
      </c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</row>
    <row r="259" spans="1:189" s="116" customFormat="1" ht="13.5" thickTop="1">
      <c r="A259" s="322">
        <v>36</v>
      </c>
      <c r="B259" s="325" t="s">
        <v>59</v>
      </c>
      <c r="C259" s="328">
        <v>1.04</v>
      </c>
      <c r="D259" s="307">
        <v>4.67205509869078</v>
      </c>
      <c r="E259" s="307">
        <v>5.3961371</v>
      </c>
      <c r="F259" s="307">
        <v>5.630538022</v>
      </c>
      <c r="G259" s="331">
        <v>100</v>
      </c>
      <c r="H259" s="145">
        <v>1200</v>
      </c>
      <c r="I259" s="335">
        <f>G259*D259</f>
        <v>467.205509869078</v>
      </c>
      <c r="J259" s="243">
        <v>0.0787532</v>
      </c>
      <c r="K259" s="126">
        <f t="shared" si="12"/>
        <v>94.50384</v>
      </c>
      <c r="L259" s="227">
        <f>K259+I259</f>
        <v>561.709349869078</v>
      </c>
      <c r="M259" s="337">
        <f>G259*E259</f>
        <v>539.61371</v>
      </c>
      <c r="N259" s="123">
        <v>0.0545578</v>
      </c>
      <c r="O259" s="124">
        <f t="shared" si="13"/>
        <v>65.46936</v>
      </c>
      <c r="P259" s="142">
        <f>O259+M259</f>
        <v>605.0830699999999</v>
      </c>
      <c r="Q259" s="293">
        <f>G259*F259</f>
        <v>563.0538022</v>
      </c>
      <c r="R259" s="243">
        <v>0.0545454</v>
      </c>
      <c r="S259" s="127">
        <f t="shared" si="14"/>
        <v>65.45448</v>
      </c>
      <c r="T259" s="238">
        <f>S259+Q259</f>
        <v>628.5082821999999</v>
      </c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</row>
    <row r="260" spans="1:20" s="115" customFormat="1" ht="12.75">
      <c r="A260" s="323"/>
      <c r="B260" s="326"/>
      <c r="C260" s="329"/>
      <c r="D260" s="308"/>
      <c r="E260" s="308"/>
      <c r="F260" s="308"/>
      <c r="G260" s="332"/>
      <c r="H260" s="146">
        <v>1600</v>
      </c>
      <c r="I260" s="335"/>
      <c r="J260" s="125">
        <v>0.0787532</v>
      </c>
      <c r="K260" s="126">
        <f t="shared" si="12"/>
        <v>126.00511999999999</v>
      </c>
      <c r="L260" s="227">
        <f>K260+I259</f>
        <v>593.210629869078</v>
      </c>
      <c r="M260" s="338"/>
      <c r="N260" s="125">
        <v>0.0545578</v>
      </c>
      <c r="O260" s="126">
        <f t="shared" si="13"/>
        <v>87.29248</v>
      </c>
      <c r="P260" s="140">
        <f>O260+M259</f>
        <v>626.9061899999999</v>
      </c>
      <c r="Q260" s="293"/>
      <c r="R260" s="125">
        <v>0.0545454</v>
      </c>
      <c r="S260" s="127">
        <f t="shared" si="14"/>
        <v>87.27264</v>
      </c>
      <c r="T260" s="238">
        <f>S260+Q259</f>
        <v>650.3264422</v>
      </c>
    </row>
    <row r="261" spans="1:20" s="115" customFormat="1" ht="12.75">
      <c r="A261" s="323"/>
      <c r="B261" s="326"/>
      <c r="C261" s="329"/>
      <c r="D261" s="308"/>
      <c r="E261" s="308"/>
      <c r="F261" s="308"/>
      <c r="G261" s="332"/>
      <c r="H261" s="147">
        <v>3120</v>
      </c>
      <c r="I261" s="335"/>
      <c r="J261" s="125">
        <v>0.0787532</v>
      </c>
      <c r="K261" s="126">
        <f t="shared" si="12"/>
        <v>245.709984</v>
      </c>
      <c r="L261" s="227">
        <f>K261+I259</f>
        <v>712.915493869078</v>
      </c>
      <c r="M261" s="338"/>
      <c r="N261" s="125">
        <v>0.0545578</v>
      </c>
      <c r="O261" s="126">
        <f t="shared" si="13"/>
        <v>170.220336</v>
      </c>
      <c r="P261" s="140">
        <f>O261+M259</f>
        <v>709.834046</v>
      </c>
      <c r="Q261" s="293"/>
      <c r="R261" s="125">
        <v>0.0545454</v>
      </c>
      <c r="S261" s="127">
        <f t="shared" si="14"/>
        <v>170.181648</v>
      </c>
      <c r="T261" s="238">
        <f>S261+Q259</f>
        <v>733.2354502</v>
      </c>
    </row>
    <row r="262" spans="1:20" s="115" customFormat="1" ht="12.75">
      <c r="A262" s="323"/>
      <c r="B262" s="326"/>
      <c r="C262" s="329"/>
      <c r="D262" s="308"/>
      <c r="E262" s="308"/>
      <c r="F262" s="308"/>
      <c r="G262" s="332"/>
      <c r="H262" s="147">
        <v>9360</v>
      </c>
      <c r="I262" s="335"/>
      <c r="J262" s="125">
        <v>0.0787532</v>
      </c>
      <c r="K262" s="126">
        <f t="shared" si="12"/>
        <v>737.129952</v>
      </c>
      <c r="L262" s="227">
        <f>K262+I259</f>
        <v>1204.335461869078</v>
      </c>
      <c r="M262" s="338"/>
      <c r="N262" s="125">
        <v>0.0545578</v>
      </c>
      <c r="O262" s="126">
        <f t="shared" si="13"/>
        <v>510.661008</v>
      </c>
      <c r="P262" s="140">
        <f>O262+M259</f>
        <v>1050.274718</v>
      </c>
      <c r="Q262" s="293"/>
      <c r="R262" s="125">
        <v>0.0545454</v>
      </c>
      <c r="S262" s="127">
        <f t="shared" si="14"/>
        <v>510.544944</v>
      </c>
      <c r="T262" s="238">
        <f>S262+Q259</f>
        <v>1073.5987461999998</v>
      </c>
    </row>
    <row r="263" spans="1:20" s="115" customFormat="1" ht="12.75">
      <c r="A263" s="323"/>
      <c r="B263" s="326"/>
      <c r="C263" s="329"/>
      <c r="D263" s="308"/>
      <c r="E263" s="308"/>
      <c r="F263" s="308"/>
      <c r="G263" s="332"/>
      <c r="H263" s="147">
        <v>44200</v>
      </c>
      <c r="I263" s="335"/>
      <c r="J263" s="125">
        <v>0.0787532</v>
      </c>
      <c r="K263" s="126">
        <f t="shared" si="12"/>
        <v>3480.89144</v>
      </c>
      <c r="L263" s="227">
        <f>K263+I259</f>
        <v>3948.096949869078</v>
      </c>
      <c r="M263" s="338"/>
      <c r="N263" s="125">
        <v>0.0545578</v>
      </c>
      <c r="O263" s="126">
        <f t="shared" si="13"/>
        <v>2411.4547599999996</v>
      </c>
      <c r="P263" s="140">
        <f>O263+M259</f>
        <v>2951.0684699999997</v>
      </c>
      <c r="Q263" s="293"/>
      <c r="R263" s="125">
        <v>0.0545454</v>
      </c>
      <c r="S263" s="127">
        <f t="shared" si="14"/>
        <v>2410.90668</v>
      </c>
      <c r="T263" s="238">
        <f>S263+Q259</f>
        <v>2973.9604822</v>
      </c>
    </row>
    <row r="264" spans="1:189" s="118" customFormat="1" ht="13.5" thickBot="1">
      <c r="A264" s="324"/>
      <c r="B264" s="327"/>
      <c r="C264" s="330"/>
      <c r="D264" s="309"/>
      <c r="E264" s="309"/>
      <c r="F264" s="309"/>
      <c r="G264" s="333"/>
      <c r="H264" s="148">
        <v>83200</v>
      </c>
      <c r="I264" s="336"/>
      <c r="J264" s="229">
        <v>0.0787532</v>
      </c>
      <c r="K264" s="230">
        <f t="shared" si="12"/>
        <v>6552.26624</v>
      </c>
      <c r="L264" s="231">
        <f>K264+I259</f>
        <v>7019.471749869078</v>
      </c>
      <c r="M264" s="339"/>
      <c r="N264" s="128">
        <v>0.0545578</v>
      </c>
      <c r="O264" s="129">
        <f t="shared" si="13"/>
        <v>4539.20896</v>
      </c>
      <c r="P264" s="141">
        <f>O264+M259</f>
        <v>5078.82267</v>
      </c>
      <c r="Q264" s="343"/>
      <c r="R264" s="240">
        <v>0.0545454</v>
      </c>
      <c r="S264" s="241">
        <f t="shared" si="14"/>
        <v>4538.17728</v>
      </c>
      <c r="T264" s="242">
        <f>S264+Q259</f>
        <v>5101.2310822</v>
      </c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5"/>
      <c r="BV264" s="115"/>
      <c r="BW264" s="115"/>
      <c r="BX264" s="115"/>
      <c r="BY264" s="115"/>
      <c r="BZ264" s="115"/>
      <c r="CA264" s="115"/>
      <c r="CB264" s="115"/>
      <c r="CC264" s="115"/>
      <c r="CD264" s="115"/>
      <c r="CE264" s="115"/>
      <c r="CF264" s="115"/>
      <c r="CG264" s="115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5"/>
      <c r="DB264" s="115"/>
      <c r="DC264" s="115"/>
      <c r="DD264" s="115"/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  <c r="DV264" s="115"/>
      <c r="DW264" s="115"/>
      <c r="DX264" s="115"/>
      <c r="DY264" s="115"/>
      <c r="DZ264" s="115"/>
      <c r="EA264" s="115"/>
      <c r="EB264" s="115"/>
      <c r="EC264" s="115"/>
      <c r="ED264" s="115"/>
      <c r="EE264" s="115"/>
      <c r="EF264" s="115"/>
      <c r="EG264" s="115"/>
      <c r="EH264" s="115"/>
      <c r="EI264" s="115"/>
      <c r="EJ264" s="115"/>
      <c r="EK264" s="115"/>
      <c r="EL264" s="115"/>
      <c r="EM264" s="115"/>
      <c r="EN264" s="115"/>
      <c r="EO264" s="115"/>
      <c r="EP264" s="115"/>
      <c r="EQ264" s="115"/>
      <c r="ER264" s="115"/>
      <c r="ES264" s="115"/>
      <c r="ET264" s="115"/>
      <c r="EU264" s="115"/>
      <c r="EV264" s="115"/>
      <c r="EW264" s="115"/>
      <c r="EX264" s="115"/>
      <c r="EY264" s="115"/>
      <c r="EZ264" s="115"/>
      <c r="FA264" s="115"/>
      <c r="FB264" s="115"/>
      <c r="FC264" s="115"/>
      <c r="FD264" s="115"/>
      <c r="FE264" s="115"/>
      <c r="FF264" s="115"/>
      <c r="FG264" s="115"/>
      <c r="FH264" s="115"/>
      <c r="FI264" s="115"/>
      <c r="FJ264" s="115"/>
      <c r="FK264" s="115"/>
      <c r="FL264" s="115"/>
      <c r="FM264" s="115"/>
      <c r="FN264" s="115"/>
      <c r="FO264" s="115"/>
      <c r="FP264" s="115"/>
      <c r="FQ264" s="115"/>
      <c r="FR264" s="115"/>
      <c r="FS264" s="115"/>
      <c r="FT264" s="115"/>
      <c r="FU264" s="115"/>
      <c r="FV264" s="115"/>
      <c r="FW264" s="115"/>
      <c r="FX264" s="115"/>
      <c r="FY264" s="115"/>
      <c r="FZ264" s="115"/>
      <c r="GA264" s="115"/>
      <c r="GB264" s="115"/>
      <c r="GC264" s="115"/>
      <c r="GD264" s="115"/>
      <c r="GE264" s="115"/>
      <c r="GF264" s="115"/>
      <c r="GG264" s="115"/>
    </row>
    <row r="265" spans="1:189" ht="13.5" thickTop="1">
      <c r="A265" s="119">
        <v>37</v>
      </c>
      <c r="B265" s="120" t="s">
        <v>24</v>
      </c>
      <c r="C265" s="121">
        <v>0</v>
      </c>
      <c r="D265" s="122">
        <v>0</v>
      </c>
      <c r="E265" s="75">
        <v>0</v>
      </c>
      <c r="F265" s="75">
        <v>0</v>
      </c>
      <c r="K265" s="112"/>
      <c r="L265" s="112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5"/>
      <c r="BV265" s="115"/>
      <c r="BW265" s="115"/>
      <c r="BX265" s="115"/>
      <c r="BY265" s="115"/>
      <c r="BZ265" s="115"/>
      <c r="CA265" s="115"/>
      <c r="CB265" s="115"/>
      <c r="CC265" s="115"/>
      <c r="CD265" s="115"/>
      <c r="CE265" s="115"/>
      <c r="CF265" s="115"/>
      <c r="CG265" s="115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5"/>
      <c r="DB265" s="115"/>
      <c r="DC265" s="115"/>
      <c r="DD265" s="115"/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  <c r="DV265" s="115"/>
      <c r="DW265" s="115"/>
      <c r="DX265" s="115"/>
      <c r="DY265" s="115"/>
      <c r="DZ265" s="115"/>
      <c r="EA265" s="115"/>
      <c r="EB265" s="115"/>
      <c r="EC265" s="115"/>
      <c r="ED265" s="115"/>
      <c r="EE265" s="115"/>
      <c r="EF265" s="115"/>
      <c r="EG265" s="115"/>
      <c r="EH265" s="115"/>
      <c r="EI265" s="115"/>
      <c r="EJ265" s="115"/>
      <c r="EK265" s="115"/>
      <c r="EL265" s="115"/>
      <c r="EM265" s="115"/>
      <c r="EN265" s="115"/>
      <c r="EO265" s="115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  <c r="FH265" s="115"/>
      <c r="FI265" s="115"/>
      <c r="FJ265" s="115"/>
      <c r="FK265" s="115"/>
      <c r="FL265" s="115"/>
      <c r="FM265" s="115"/>
      <c r="FN265" s="115"/>
      <c r="FO265" s="115"/>
      <c r="FP265" s="115"/>
      <c r="FQ265" s="115"/>
      <c r="FR265" s="115"/>
      <c r="FS265" s="115"/>
      <c r="FT265" s="115"/>
      <c r="FU265" s="115"/>
      <c r="FV265" s="115"/>
      <c r="FW265" s="115"/>
      <c r="FX265" s="115"/>
      <c r="FY265" s="115"/>
      <c r="FZ265" s="115"/>
      <c r="GA265" s="115"/>
      <c r="GB265" s="115"/>
      <c r="GC265" s="115"/>
      <c r="GD265" s="115"/>
      <c r="GE265" s="115"/>
      <c r="GF265" s="115"/>
      <c r="GG265" s="115"/>
    </row>
    <row r="266" spans="21:189" ht="12.75"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5"/>
      <c r="BV266" s="115"/>
      <c r="BW266" s="115"/>
      <c r="BX266" s="115"/>
      <c r="BY266" s="115"/>
      <c r="BZ266" s="115"/>
      <c r="CA266" s="115"/>
      <c r="CB266" s="115"/>
      <c r="CC266" s="115"/>
      <c r="CD266" s="115"/>
      <c r="CE266" s="115"/>
      <c r="CF266" s="115"/>
      <c r="CG266" s="115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  <c r="GG266" s="115"/>
    </row>
    <row r="267" spans="21:189" ht="12.75"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5"/>
      <c r="BV267" s="115"/>
      <c r="BW267" s="115"/>
      <c r="BX267" s="115"/>
      <c r="BY267" s="115"/>
      <c r="BZ267" s="115"/>
      <c r="CA267" s="115"/>
      <c r="CB267" s="115"/>
      <c r="CC267" s="115"/>
      <c r="CD267" s="115"/>
      <c r="CE267" s="115"/>
      <c r="CF267" s="115"/>
      <c r="CG267" s="115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  <c r="DV267" s="115"/>
      <c r="DW267" s="115"/>
      <c r="DX267" s="115"/>
      <c r="DY267" s="115"/>
      <c r="DZ267" s="115"/>
      <c r="EA267" s="115"/>
      <c r="EB267" s="115"/>
      <c r="EC267" s="115"/>
      <c r="ED267" s="115"/>
      <c r="EE267" s="115"/>
      <c r="EF267" s="115"/>
      <c r="EG267" s="115"/>
      <c r="EH267" s="115"/>
      <c r="EI267" s="115"/>
      <c r="EJ267" s="115"/>
      <c r="EK267" s="115"/>
      <c r="EL267" s="115"/>
      <c r="EM267" s="115"/>
      <c r="EN267" s="115"/>
      <c r="EO267" s="115"/>
      <c r="EP267" s="115"/>
      <c r="EQ267" s="115"/>
      <c r="ER267" s="115"/>
      <c r="ES267" s="115"/>
      <c r="ET267" s="115"/>
      <c r="EU267" s="115"/>
      <c r="EV267" s="115"/>
      <c r="EW267" s="115"/>
      <c r="EX267" s="115"/>
      <c r="EY267" s="115"/>
      <c r="EZ267" s="115"/>
      <c r="FA267" s="115"/>
      <c r="FB267" s="115"/>
      <c r="FC267" s="115"/>
      <c r="FD267" s="115"/>
      <c r="FE267" s="115"/>
      <c r="FF267" s="115"/>
      <c r="FG267" s="115"/>
      <c r="FH267" s="115"/>
      <c r="FI267" s="115"/>
      <c r="FJ267" s="115"/>
      <c r="FK267" s="115"/>
      <c r="FL267" s="115"/>
      <c r="FM267" s="115"/>
      <c r="FN267" s="115"/>
      <c r="FO267" s="115"/>
      <c r="FP267" s="115"/>
      <c r="FQ267" s="115"/>
      <c r="FR267" s="115"/>
      <c r="FS267" s="115"/>
      <c r="FT267" s="115"/>
      <c r="FU267" s="115"/>
      <c r="FV267" s="115"/>
      <c r="FW267" s="115"/>
      <c r="FX267" s="115"/>
      <c r="FY267" s="115"/>
      <c r="FZ267" s="115"/>
      <c r="GA267" s="115"/>
      <c r="GB267" s="115"/>
      <c r="GC267" s="115"/>
      <c r="GD267" s="115"/>
      <c r="GE267" s="115"/>
      <c r="GF267" s="115"/>
      <c r="GG267" s="115"/>
    </row>
    <row r="268" spans="1:189" ht="18">
      <c r="A268" s="259" t="s">
        <v>146</v>
      </c>
      <c r="B268" s="259"/>
      <c r="C268" s="259"/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5"/>
      <c r="BV268" s="115"/>
      <c r="BW268" s="115"/>
      <c r="BX268" s="115"/>
      <c r="BY268" s="115"/>
      <c r="BZ268" s="115"/>
      <c r="CA268" s="115"/>
      <c r="CB268" s="115"/>
      <c r="CC268" s="115"/>
      <c r="CD268" s="115"/>
      <c r="CE268" s="115"/>
      <c r="CF268" s="115"/>
      <c r="CG268" s="115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  <c r="DV268" s="115"/>
      <c r="DW268" s="115"/>
      <c r="DX268" s="115"/>
      <c r="DY268" s="115"/>
      <c r="DZ268" s="115"/>
      <c r="EA268" s="115"/>
      <c r="EB268" s="115"/>
      <c r="EC268" s="115"/>
      <c r="ED268" s="115"/>
      <c r="EE268" s="115"/>
      <c r="EF268" s="115"/>
      <c r="EG268" s="115"/>
      <c r="EH268" s="115"/>
      <c r="EI268" s="115"/>
      <c r="EJ268" s="115"/>
      <c r="EK268" s="115"/>
      <c r="EL268" s="115"/>
      <c r="EM268" s="115"/>
      <c r="EN268" s="115"/>
      <c r="EO268" s="115"/>
      <c r="EP268" s="115"/>
      <c r="EQ268" s="115"/>
      <c r="ER268" s="115"/>
      <c r="ES268" s="115"/>
      <c r="ET268" s="115"/>
      <c r="EU268" s="115"/>
      <c r="EV268" s="115"/>
      <c r="EW268" s="115"/>
      <c r="EX268" s="115"/>
      <c r="EY268" s="115"/>
      <c r="EZ268" s="115"/>
      <c r="FA268" s="115"/>
      <c r="FB268" s="115"/>
      <c r="FC268" s="115"/>
      <c r="FD268" s="115"/>
      <c r="FE268" s="115"/>
      <c r="FF268" s="115"/>
      <c r="FG268" s="115"/>
      <c r="FH268" s="115"/>
      <c r="FI268" s="115"/>
      <c r="FJ268" s="115"/>
      <c r="FK268" s="115"/>
      <c r="FL268" s="115"/>
      <c r="FM268" s="115"/>
      <c r="FN268" s="115"/>
      <c r="FO268" s="115"/>
      <c r="FP268" s="115"/>
      <c r="FQ268" s="115"/>
      <c r="FR268" s="115"/>
      <c r="FS268" s="115"/>
      <c r="FT268" s="115"/>
      <c r="FU268" s="115"/>
      <c r="FV268" s="115"/>
      <c r="FW268" s="115"/>
      <c r="FX268" s="115"/>
      <c r="FY268" s="115"/>
      <c r="FZ268" s="115"/>
      <c r="GA268" s="115"/>
      <c r="GB268" s="115"/>
      <c r="GC268" s="115"/>
      <c r="GD268" s="115"/>
      <c r="GE268" s="115"/>
      <c r="GF268" s="115"/>
      <c r="GG268" s="115"/>
    </row>
    <row r="269" spans="1:189" ht="18.75" thickBo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5"/>
      <c r="BV269" s="115"/>
      <c r="BW269" s="115"/>
      <c r="BX269" s="115"/>
      <c r="BY269" s="115"/>
      <c r="BZ269" s="115"/>
      <c r="CA269" s="115"/>
      <c r="CB269" s="115"/>
      <c r="CC269" s="115"/>
      <c r="CD269" s="115"/>
      <c r="CE269" s="115"/>
      <c r="CF269" s="115"/>
      <c r="CG269" s="115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  <c r="DV269" s="115"/>
      <c r="DW269" s="115"/>
      <c r="DX269" s="115"/>
      <c r="DY269" s="115"/>
      <c r="DZ269" s="115"/>
      <c r="EA269" s="115"/>
      <c r="EB269" s="115"/>
      <c r="EC269" s="115"/>
      <c r="ED269" s="115"/>
      <c r="EE269" s="115"/>
      <c r="EF269" s="115"/>
      <c r="EG269" s="115"/>
      <c r="EH269" s="115"/>
      <c r="EI269" s="115"/>
      <c r="EJ269" s="115"/>
      <c r="EK269" s="115"/>
      <c r="EL269" s="115"/>
      <c r="EM269" s="115"/>
      <c r="EN269" s="115"/>
      <c r="EO269" s="115"/>
      <c r="EP269" s="115"/>
      <c r="EQ269" s="115"/>
      <c r="ER269" s="115"/>
      <c r="ES269" s="115"/>
      <c r="ET269" s="115"/>
      <c r="EU269" s="115"/>
      <c r="EV269" s="115"/>
      <c r="EW269" s="115"/>
      <c r="EX269" s="115"/>
      <c r="EY269" s="115"/>
      <c r="EZ269" s="115"/>
      <c r="FA269" s="115"/>
      <c r="FB269" s="115"/>
      <c r="FC269" s="115"/>
      <c r="FD269" s="115"/>
      <c r="FE269" s="115"/>
      <c r="FF269" s="115"/>
      <c r="FG269" s="115"/>
      <c r="FH269" s="115"/>
      <c r="FI269" s="115"/>
      <c r="FJ269" s="115"/>
      <c r="FK269" s="115"/>
      <c r="FL269" s="115"/>
      <c r="FM269" s="115"/>
      <c r="FN269" s="115"/>
      <c r="FO269" s="115"/>
      <c r="FP269" s="115"/>
      <c r="FQ269" s="115"/>
      <c r="FR269" s="115"/>
      <c r="FS269" s="115"/>
      <c r="FT269" s="115"/>
      <c r="FU269" s="115"/>
      <c r="FV269" s="115"/>
      <c r="FW269" s="115"/>
      <c r="FX269" s="115"/>
      <c r="FY269" s="115"/>
      <c r="FZ269" s="115"/>
      <c r="GA269" s="115"/>
      <c r="GB269" s="115"/>
      <c r="GC269" s="115"/>
      <c r="GD269" s="115"/>
      <c r="GE269" s="115"/>
      <c r="GF269" s="115"/>
      <c r="GG269" s="115"/>
    </row>
    <row r="270" spans="4:189" ht="16.5" thickTop="1">
      <c r="D270" s="365" t="s">
        <v>147</v>
      </c>
      <c r="E270" s="366"/>
      <c r="F270" s="366"/>
      <c r="G270" s="366"/>
      <c r="H270" s="366"/>
      <c r="I270" s="366"/>
      <c r="J270" s="267" t="s">
        <v>148</v>
      </c>
      <c r="K270" s="268"/>
      <c r="L270" s="268"/>
      <c r="M270" s="268"/>
      <c r="N270" s="268"/>
      <c r="O270" s="269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5"/>
      <c r="BV270" s="115"/>
      <c r="BW270" s="115"/>
      <c r="BX270" s="115"/>
      <c r="BY270" s="115"/>
      <c r="BZ270" s="115"/>
      <c r="CA270" s="115"/>
      <c r="CB270" s="115"/>
      <c r="CC270" s="115"/>
      <c r="CD270" s="115"/>
      <c r="CE270" s="115"/>
      <c r="CF270" s="115"/>
      <c r="CG270" s="115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  <c r="DV270" s="115"/>
      <c r="DW270" s="115"/>
      <c r="DX270" s="115"/>
      <c r="DY270" s="115"/>
      <c r="DZ270" s="115"/>
      <c r="EA270" s="115"/>
      <c r="EB270" s="115"/>
      <c r="EC270" s="115"/>
      <c r="ED270" s="115"/>
      <c r="EE270" s="115"/>
      <c r="EF270" s="115"/>
      <c r="EG270" s="115"/>
      <c r="EH270" s="115"/>
      <c r="EI270" s="115"/>
      <c r="EJ270" s="115"/>
      <c r="EK270" s="115"/>
      <c r="EL270" s="115"/>
      <c r="EM270" s="115"/>
      <c r="EN270" s="115"/>
      <c r="EO270" s="115"/>
      <c r="EP270" s="115"/>
      <c r="EQ270" s="115"/>
      <c r="ER270" s="115"/>
      <c r="ES270" s="115"/>
      <c r="ET270" s="115"/>
      <c r="EU270" s="115"/>
      <c r="EV270" s="115"/>
      <c r="EW270" s="115"/>
      <c r="EX270" s="115"/>
      <c r="EY270" s="115"/>
      <c r="EZ270" s="115"/>
      <c r="FA270" s="115"/>
      <c r="FB270" s="115"/>
      <c r="FC270" s="115"/>
      <c r="FD270" s="115"/>
      <c r="FE270" s="115"/>
      <c r="FF270" s="115"/>
      <c r="FG270" s="115"/>
      <c r="FH270" s="115"/>
      <c r="FI270" s="115"/>
      <c r="FJ270" s="115"/>
      <c r="FK270" s="115"/>
      <c r="FL270" s="115"/>
      <c r="FM270" s="115"/>
      <c r="FN270" s="115"/>
      <c r="FO270" s="115"/>
      <c r="FP270" s="115"/>
      <c r="FQ270" s="115"/>
      <c r="FR270" s="115"/>
      <c r="FS270" s="115"/>
      <c r="FT270" s="115"/>
      <c r="FU270" s="115"/>
      <c r="FV270" s="115"/>
      <c r="FW270" s="115"/>
      <c r="FX270" s="115"/>
      <c r="FY270" s="115"/>
      <c r="FZ270" s="115"/>
      <c r="GA270" s="115"/>
      <c r="GB270" s="115"/>
      <c r="GC270" s="115"/>
      <c r="GD270" s="115"/>
      <c r="GE270" s="115"/>
      <c r="GF270" s="115"/>
      <c r="GG270" s="115"/>
    </row>
    <row r="271" spans="1:189" ht="30.75" thickBot="1">
      <c r="A271" s="113" t="s">
        <v>21</v>
      </c>
      <c r="B271" s="113" t="s">
        <v>22</v>
      </c>
      <c r="C271" s="144" t="s">
        <v>5</v>
      </c>
      <c r="D271" s="153" t="s">
        <v>139</v>
      </c>
      <c r="E271" s="82" t="s">
        <v>118</v>
      </c>
      <c r="F271" s="82" t="s">
        <v>119</v>
      </c>
      <c r="G271" s="82" t="s">
        <v>120</v>
      </c>
      <c r="H271" s="82" t="s">
        <v>121</v>
      </c>
      <c r="I271" s="82" t="s">
        <v>122</v>
      </c>
      <c r="J271" s="162" t="s">
        <v>140</v>
      </c>
      <c r="K271" s="82" t="s">
        <v>141</v>
      </c>
      <c r="L271" s="82" t="s">
        <v>142</v>
      </c>
      <c r="M271" s="82" t="s">
        <v>143</v>
      </c>
      <c r="N271" s="82" t="s">
        <v>144</v>
      </c>
      <c r="O271" s="163" t="s">
        <v>145</v>
      </c>
      <c r="P271" s="160"/>
      <c r="Q271" s="139"/>
      <c r="R271" s="139"/>
      <c r="S271" s="139"/>
      <c r="T271" s="139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5"/>
      <c r="BV271" s="115"/>
      <c r="BW271" s="115"/>
      <c r="BX271" s="115"/>
      <c r="BY271" s="115"/>
      <c r="BZ271" s="115"/>
      <c r="CA271" s="115"/>
      <c r="CB271" s="115"/>
      <c r="CC271" s="115"/>
      <c r="CD271" s="115"/>
      <c r="CE271" s="115"/>
      <c r="CF271" s="115"/>
      <c r="CG271" s="115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  <c r="DV271" s="115"/>
      <c r="DW271" s="115"/>
      <c r="DX271" s="115"/>
      <c r="DY271" s="115"/>
      <c r="DZ271" s="115"/>
      <c r="EA271" s="115"/>
      <c r="EB271" s="115"/>
      <c r="EC271" s="115"/>
      <c r="ED271" s="115"/>
      <c r="EE271" s="115"/>
      <c r="EF271" s="115"/>
      <c r="EG271" s="115"/>
      <c r="EH271" s="115"/>
      <c r="EI271" s="115"/>
      <c r="EJ271" s="115"/>
      <c r="EK271" s="115"/>
      <c r="EL271" s="115"/>
      <c r="EM271" s="115"/>
      <c r="EN271" s="115"/>
      <c r="EO271" s="115"/>
      <c r="EP271" s="115"/>
      <c r="EQ271" s="115"/>
      <c r="ER271" s="115"/>
      <c r="ES271" s="115"/>
      <c r="ET271" s="115"/>
      <c r="EU271" s="115"/>
      <c r="EV271" s="115"/>
      <c r="EW271" s="115"/>
      <c r="EX271" s="115"/>
      <c r="EY271" s="115"/>
      <c r="EZ271" s="115"/>
      <c r="FA271" s="115"/>
      <c r="FB271" s="115"/>
      <c r="FC271" s="115"/>
      <c r="FD271" s="115"/>
      <c r="FE271" s="115"/>
      <c r="FF271" s="115"/>
      <c r="FG271" s="115"/>
      <c r="FH271" s="115"/>
      <c r="FI271" s="115"/>
      <c r="FJ271" s="115"/>
      <c r="FK271" s="115"/>
      <c r="FL271" s="115"/>
      <c r="FM271" s="115"/>
      <c r="FN271" s="115"/>
      <c r="FO271" s="115"/>
      <c r="FP271" s="115"/>
      <c r="FQ271" s="115"/>
      <c r="FR271" s="115"/>
      <c r="FS271" s="115"/>
      <c r="FT271" s="115"/>
      <c r="FU271" s="115"/>
      <c r="FV271" s="115"/>
      <c r="FW271" s="115"/>
      <c r="FX271" s="115"/>
      <c r="FY271" s="115"/>
      <c r="FZ271" s="115"/>
      <c r="GA271" s="115"/>
      <c r="GB271" s="115"/>
      <c r="GC271" s="115"/>
      <c r="GD271" s="115"/>
      <c r="GE271" s="115"/>
      <c r="GF271" s="115"/>
      <c r="GG271" s="115"/>
    </row>
    <row r="272" spans="1:189" ht="13.5" thickTop="1">
      <c r="A272" s="292">
        <v>1</v>
      </c>
      <c r="B272" s="289" t="s">
        <v>26</v>
      </c>
      <c r="C272" s="145">
        <v>1200</v>
      </c>
      <c r="D272" s="210">
        <f>(P49-T49)/T49</f>
        <v>-0.03523180506279044</v>
      </c>
      <c r="E272" s="211">
        <f>P49-T49</f>
        <v>-15.085944100000006</v>
      </c>
      <c r="F272" s="344">
        <f>M49-Q49</f>
        <v>-15.100824100000011</v>
      </c>
      <c r="G272" s="211">
        <f>O49-S49</f>
        <v>0.0148799999999909</v>
      </c>
      <c r="H272" s="358">
        <f>(M49-Q49)/Q49</f>
        <v>-0.04163027596862682</v>
      </c>
      <c r="I272" s="212">
        <f>(O49-S49)/S49</f>
        <v>0.00022733356066675497</v>
      </c>
      <c r="J272" s="221">
        <f>(L49-P49)/P49</f>
        <v>-0.04263591549819096</v>
      </c>
      <c r="K272" s="222">
        <f>L49-P49</f>
        <v>-17.613114988190034</v>
      </c>
      <c r="L272" s="347">
        <f>I49-M49</f>
        <v>-46.64759498819001</v>
      </c>
      <c r="M272" s="222">
        <f>K49-O49</f>
        <v>29.034480000000002</v>
      </c>
      <c r="N272" s="363">
        <f>(I49-M49)/M49</f>
        <v>-0.13418526042369752</v>
      </c>
      <c r="O272" s="223">
        <f>(K49-O49)/O49</f>
        <v>0.443481958583374</v>
      </c>
      <c r="P272" s="41"/>
      <c r="Q272" s="41"/>
      <c r="R272" s="41"/>
      <c r="S272" s="41"/>
      <c r="T272" s="41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5"/>
      <c r="BV272" s="115"/>
      <c r="BW272" s="115"/>
      <c r="BX272" s="115"/>
      <c r="BY272" s="115"/>
      <c r="BZ272" s="115"/>
      <c r="CA272" s="115"/>
      <c r="CB272" s="115"/>
      <c r="CC272" s="115"/>
      <c r="CD272" s="115"/>
      <c r="CE272" s="115"/>
      <c r="CF272" s="115"/>
      <c r="CG272" s="115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  <c r="DV272" s="115"/>
      <c r="DW272" s="115"/>
      <c r="DX272" s="115"/>
      <c r="DY272" s="115"/>
      <c r="DZ272" s="115"/>
      <c r="EA272" s="115"/>
      <c r="EB272" s="115"/>
      <c r="EC272" s="115"/>
      <c r="ED272" s="115"/>
      <c r="EE272" s="115"/>
      <c r="EF272" s="115"/>
      <c r="EG272" s="115"/>
      <c r="EH272" s="115"/>
      <c r="EI272" s="115"/>
      <c r="EJ272" s="115"/>
      <c r="EK272" s="115"/>
      <c r="EL272" s="115"/>
      <c r="EM272" s="115"/>
      <c r="EN272" s="115"/>
      <c r="EO272" s="115"/>
      <c r="EP272" s="115"/>
      <c r="EQ272" s="115"/>
      <c r="ER272" s="115"/>
      <c r="ES272" s="115"/>
      <c r="ET272" s="115"/>
      <c r="EU272" s="115"/>
      <c r="EV272" s="115"/>
      <c r="EW272" s="115"/>
      <c r="EX272" s="115"/>
      <c r="EY272" s="115"/>
      <c r="EZ272" s="115"/>
      <c r="FA272" s="115"/>
      <c r="FB272" s="115"/>
      <c r="FC272" s="115"/>
      <c r="FD272" s="115"/>
      <c r="FE272" s="115"/>
      <c r="FF272" s="115"/>
      <c r="FG272" s="115"/>
      <c r="FH272" s="115"/>
      <c r="FI272" s="115"/>
      <c r="FJ272" s="115"/>
      <c r="FK272" s="115"/>
      <c r="FL272" s="115"/>
      <c r="FM272" s="115"/>
      <c r="FN272" s="115"/>
      <c r="FO272" s="115"/>
      <c r="FP272" s="115"/>
      <c r="FQ272" s="115"/>
      <c r="FR272" s="115"/>
      <c r="FS272" s="115"/>
      <c r="FT272" s="115"/>
      <c r="FU272" s="115"/>
      <c r="FV272" s="115"/>
      <c r="FW272" s="115"/>
      <c r="FX272" s="115"/>
      <c r="FY272" s="115"/>
      <c r="FZ272" s="115"/>
      <c r="GA272" s="115"/>
      <c r="GB272" s="115"/>
      <c r="GC272" s="115"/>
      <c r="GD272" s="115"/>
      <c r="GE272" s="115"/>
      <c r="GF272" s="115"/>
      <c r="GG272" s="115"/>
    </row>
    <row r="273" spans="1:189" ht="12.75">
      <c r="A273" s="293"/>
      <c r="B273" s="290"/>
      <c r="C273" s="146">
        <v>1600</v>
      </c>
      <c r="D273" s="154">
        <f aca="true" t="shared" si="15" ref="D273:D336">(P50-T50)/T50</f>
        <v>-0.03351261105849845</v>
      </c>
      <c r="E273" s="155">
        <f aca="true" t="shared" si="16" ref="E273:E336">P50-T50</f>
        <v>-15.080984099999966</v>
      </c>
      <c r="F273" s="345"/>
      <c r="G273" s="155">
        <f aca="true" t="shared" si="17" ref="G273:G336">O50-S50</f>
        <v>0.019840000000002078</v>
      </c>
      <c r="H273" s="359"/>
      <c r="I273" s="156">
        <f>(O50-S50)/S50</f>
        <v>0.00022733356066691781</v>
      </c>
      <c r="J273" s="164">
        <f aca="true" t="shared" si="18" ref="J273:J336">(L50-P50)/P50</f>
        <v>-0.018244285512915976</v>
      </c>
      <c r="K273" s="155">
        <f aca="true" t="shared" si="19" ref="K273:K336">L50-P50</f>
        <v>-7.934954988190043</v>
      </c>
      <c r="L273" s="345"/>
      <c r="M273" s="155">
        <f aca="true" t="shared" si="20" ref="M273:M336">K50-O50</f>
        <v>38.71263999999999</v>
      </c>
      <c r="N273" s="359"/>
      <c r="O273" s="165">
        <f aca="true" t="shared" si="21" ref="O273:O336">(K50-O50)/O50</f>
        <v>0.4434819585833739</v>
      </c>
      <c r="P273" s="41"/>
      <c r="Q273" s="41"/>
      <c r="R273" s="41"/>
      <c r="S273" s="41"/>
      <c r="T273" s="41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5"/>
      <c r="BV273" s="115"/>
      <c r="BW273" s="115"/>
      <c r="BX273" s="115"/>
      <c r="BY273" s="115"/>
      <c r="BZ273" s="115"/>
      <c r="CA273" s="115"/>
      <c r="CB273" s="115"/>
      <c r="CC273" s="115"/>
      <c r="CD273" s="115"/>
      <c r="CE273" s="115"/>
      <c r="CF273" s="115"/>
      <c r="CG273" s="115"/>
      <c r="CH273" s="115"/>
      <c r="CI273" s="115"/>
      <c r="CJ273" s="115"/>
      <c r="CK273" s="115"/>
      <c r="CL273" s="115"/>
      <c r="CM273" s="115"/>
      <c r="CN273" s="115"/>
      <c r="CO273" s="115"/>
      <c r="CP273" s="115"/>
      <c r="CQ273" s="115"/>
      <c r="CR273" s="115"/>
      <c r="CS273" s="115"/>
      <c r="CT273" s="115"/>
      <c r="CU273" s="115"/>
      <c r="CV273" s="115"/>
      <c r="CW273" s="115"/>
      <c r="CX273" s="115"/>
      <c r="CY273" s="115"/>
      <c r="CZ273" s="115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5"/>
      <c r="ES273" s="115"/>
      <c r="ET273" s="115"/>
      <c r="EU273" s="115"/>
      <c r="EV273" s="115"/>
      <c r="EW273" s="115"/>
      <c r="EX273" s="115"/>
      <c r="EY273" s="115"/>
      <c r="EZ273" s="115"/>
      <c r="FA273" s="115"/>
      <c r="FB273" s="115"/>
      <c r="FC273" s="115"/>
      <c r="FD273" s="115"/>
      <c r="FE273" s="115"/>
      <c r="FF273" s="115"/>
      <c r="FG273" s="115"/>
      <c r="FH273" s="115"/>
      <c r="FI273" s="115"/>
      <c r="FJ273" s="115"/>
      <c r="FK273" s="115"/>
      <c r="FL273" s="115"/>
      <c r="FM273" s="115"/>
      <c r="FN273" s="115"/>
      <c r="FO273" s="115"/>
      <c r="FP273" s="115"/>
      <c r="FQ273" s="115"/>
      <c r="FR273" s="115"/>
      <c r="FS273" s="115"/>
      <c r="FT273" s="115"/>
      <c r="FU273" s="115"/>
      <c r="FV273" s="115"/>
      <c r="FW273" s="115"/>
      <c r="FX273" s="115"/>
      <c r="FY273" s="115"/>
      <c r="FZ273" s="115"/>
      <c r="GA273" s="115"/>
      <c r="GB273" s="115"/>
      <c r="GC273" s="115"/>
      <c r="GD273" s="115"/>
      <c r="GE273" s="115"/>
      <c r="GF273" s="115"/>
      <c r="GG273" s="115"/>
    </row>
    <row r="274" spans="1:189" ht="12.75">
      <c r="A274" s="293"/>
      <c r="B274" s="290"/>
      <c r="C274" s="147">
        <v>3120</v>
      </c>
      <c r="D274" s="154">
        <f t="shared" si="15"/>
        <v>-0.028263503090608724</v>
      </c>
      <c r="E274" s="155">
        <f t="shared" si="16"/>
        <v>-15.062136100000089</v>
      </c>
      <c r="F274" s="345"/>
      <c r="G274" s="155">
        <f t="shared" si="17"/>
        <v>0.038688000000007605</v>
      </c>
      <c r="H274" s="359"/>
      <c r="I274" s="156">
        <f aca="true" t="shared" si="22" ref="I274:I337">(O51-S51)/S51</f>
        <v>0.00022733356066693868</v>
      </c>
      <c r="J274" s="164">
        <f t="shared" si="18"/>
        <v>0.05569511150798538</v>
      </c>
      <c r="K274" s="155">
        <f t="shared" si="19"/>
        <v>28.84205301180998</v>
      </c>
      <c r="L274" s="345"/>
      <c r="M274" s="155">
        <f t="shared" si="20"/>
        <v>75.48964799999999</v>
      </c>
      <c r="N274" s="359"/>
      <c r="O274" s="165">
        <f t="shared" si="21"/>
        <v>0.44348195858337386</v>
      </c>
      <c r="P274" s="41"/>
      <c r="Q274" s="41"/>
      <c r="R274" s="41"/>
      <c r="S274" s="41"/>
      <c r="T274" s="41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5"/>
      <c r="BV274" s="115"/>
      <c r="BW274" s="115"/>
      <c r="BX274" s="115"/>
      <c r="BY274" s="115"/>
      <c r="BZ274" s="115"/>
      <c r="CA274" s="115"/>
      <c r="CB274" s="115"/>
      <c r="CC274" s="115"/>
      <c r="CD274" s="115"/>
      <c r="CE274" s="115"/>
      <c r="CF274" s="115"/>
      <c r="CG274" s="115"/>
      <c r="CH274" s="115"/>
      <c r="CI274" s="115"/>
      <c r="CJ274" s="115"/>
      <c r="CK274" s="115"/>
      <c r="CL274" s="115"/>
      <c r="CM274" s="115"/>
      <c r="CN274" s="115"/>
      <c r="CO274" s="115"/>
      <c r="CP274" s="115"/>
      <c r="CQ274" s="115"/>
      <c r="CR274" s="115"/>
      <c r="CS274" s="115"/>
      <c r="CT274" s="115"/>
      <c r="CU274" s="115"/>
      <c r="CV274" s="115"/>
      <c r="CW274" s="115"/>
      <c r="CX274" s="115"/>
      <c r="CY274" s="115"/>
      <c r="CZ274" s="115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5"/>
      <c r="ES274" s="115"/>
      <c r="ET274" s="115"/>
      <c r="EU274" s="115"/>
      <c r="EV274" s="115"/>
      <c r="EW274" s="115"/>
      <c r="EX274" s="115"/>
      <c r="EY274" s="115"/>
      <c r="EZ274" s="115"/>
      <c r="FA274" s="115"/>
      <c r="FB274" s="115"/>
      <c r="FC274" s="115"/>
      <c r="FD274" s="115"/>
      <c r="FE274" s="115"/>
      <c r="FF274" s="115"/>
      <c r="FG274" s="115"/>
      <c r="FH274" s="115"/>
      <c r="FI274" s="115"/>
      <c r="FJ274" s="115"/>
      <c r="FK274" s="115"/>
      <c r="FL274" s="115"/>
      <c r="FM274" s="115"/>
      <c r="FN274" s="115"/>
      <c r="FO274" s="115"/>
      <c r="FP274" s="115"/>
      <c r="FQ274" s="115"/>
      <c r="FR274" s="115"/>
      <c r="FS274" s="115"/>
      <c r="FT274" s="115"/>
      <c r="FU274" s="115"/>
      <c r="FV274" s="115"/>
      <c r="FW274" s="115"/>
      <c r="FX274" s="115"/>
      <c r="FY274" s="115"/>
      <c r="FZ274" s="115"/>
      <c r="GA274" s="115"/>
      <c r="GB274" s="115"/>
      <c r="GC274" s="115"/>
      <c r="GD274" s="115"/>
      <c r="GE274" s="115"/>
      <c r="GF274" s="115"/>
      <c r="GG274" s="115"/>
    </row>
    <row r="275" spans="1:189" ht="12.75">
      <c r="A275" s="293"/>
      <c r="B275" s="290"/>
      <c r="C275" s="147">
        <v>9360</v>
      </c>
      <c r="D275" s="154">
        <f t="shared" si="15"/>
        <v>-0.01715914011441705</v>
      </c>
      <c r="E275" s="155">
        <f t="shared" si="16"/>
        <v>-14.98476010000013</v>
      </c>
      <c r="F275" s="345"/>
      <c r="G275" s="155">
        <f t="shared" si="17"/>
        <v>0.1160639999999944</v>
      </c>
      <c r="H275" s="359"/>
      <c r="I275" s="156">
        <f t="shared" si="22"/>
        <v>0.00022733356066688304</v>
      </c>
      <c r="J275" s="164">
        <f t="shared" si="18"/>
        <v>0.20950952597762793</v>
      </c>
      <c r="K275" s="155">
        <f t="shared" si="19"/>
        <v>179.82134901181007</v>
      </c>
      <c r="L275" s="345"/>
      <c r="M275" s="155">
        <f t="shared" si="20"/>
        <v>226.46894400000002</v>
      </c>
      <c r="N275" s="359"/>
      <c r="O275" s="165">
        <f t="shared" si="21"/>
        <v>0.443481958583374</v>
      </c>
      <c r="P275" s="41"/>
      <c r="Q275" s="41"/>
      <c r="R275" s="41"/>
      <c r="S275" s="41"/>
      <c r="T275" s="41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5"/>
      <c r="BV275" s="115"/>
      <c r="BW275" s="115"/>
      <c r="BX275" s="115"/>
      <c r="BY275" s="115"/>
      <c r="BZ275" s="115"/>
      <c r="CA275" s="115"/>
      <c r="CB275" s="115"/>
      <c r="CC275" s="115"/>
      <c r="CD275" s="115"/>
      <c r="CE275" s="115"/>
      <c r="CF275" s="115"/>
      <c r="CG275" s="115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5"/>
      <c r="DB275" s="115"/>
      <c r="DC275" s="115"/>
      <c r="DD275" s="115"/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5"/>
      <c r="ES275" s="115"/>
      <c r="ET275" s="115"/>
      <c r="EU275" s="115"/>
      <c r="EV275" s="115"/>
      <c r="EW275" s="115"/>
      <c r="EX275" s="115"/>
      <c r="EY275" s="115"/>
      <c r="EZ275" s="115"/>
      <c r="FA275" s="115"/>
      <c r="FB275" s="115"/>
      <c r="FC275" s="115"/>
      <c r="FD275" s="115"/>
      <c r="FE275" s="115"/>
      <c r="FF275" s="115"/>
      <c r="FG275" s="115"/>
      <c r="FH275" s="115"/>
      <c r="FI275" s="115"/>
      <c r="FJ275" s="115"/>
      <c r="FK275" s="115"/>
      <c r="FL275" s="115"/>
      <c r="FM275" s="115"/>
      <c r="FN275" s="115"/>
      <c r="FO275" s="115"/>
      <c r="FP275" s="115"/>
      <c r="FQ275" s="115"/>
      <c r="FR275" s="115"/>
      <c r="FS275" s="115"/>
      <c r="FT275" s="115"/>
      <c r="FU275" s="115"/>
      <c r="FV275" s="115"/>
      <c r="FW275" s="115"/>
      <c r="FX275" s="115"/>
      <c r="FY275" s="115"/>
      <c r="FZ275" s="115"/>
      <c r="GA275" s="115"/>
      <c r="GB275" s="115"/>
      <c r="GC275" s="115"/>
      <c r="GD275" s="115"/>
      <c r="GE275" s="115"/>
      <c r="GF275" s="115"/>
      <c r="GG275" s="115"/>
    </row>
    <row r="276" spans="1:189" ht="12.75">
      <c r="A276" s="293"/>
      <c r="B276" s="290"/>
      <c r="C276" s="147">
        <v>44200</v>
      </c>
      <c r="D276" s="154">
        <f t="shared" si="15"/>
        <v>-0.005246797339932069</v>
      </c>
      <c r="E276" s="155">
        <f t="shared" si="16"/>
        <v>-14.552744100000382</v>
      </c>
      <c r="F276" s="345"/>
      <c r="G276" s="155">
        <f t="shared" si="17"/>
        <v>0.5480799999995725</v>
      </c>
      <c r="H276" s="359"/>
      <c r="I276" s="156">
        <f t="shared" si="22"/>
        <v>0.00022733356066671667</v>
      </c>
      <c r="J276" s="164">
        <f t="shared" si="18"/>
        <v>0.37069790845854894</v>
      </c>
      <c r="K276" s="155">
        <f t="shared" si="19"/>
        <v>1022.7890850118101</v>
      </c>
      <c r="L276" s="345"/>
      <c r="M276" s="155">
        <f t="shared" si="20"/>
        <v>1069.4366800000003</v>
      </c>
      <c r="N276" s="359"/>
      <c r="O276" s="165">
        <f t="shared" si="21"/>
        <v>0.44348195858337414</v>
      </c>
      <c r="P276" s="41"/>
      <c r="Q276" s="41"/>
      <c r="R276" s="41"/>
      <c r="S276" s="41"/>
      <c r="T276" s="41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5"/>
      <c r="BV276" s="115"/>
      <c r="BW276" s="115"/>
      <c r="BX276" s="115"/>
      <c r="BY276" s="115"/>
      <c r="BZ276" s="115"/>
      <c r="CA276" s="115"/>
      <c r="CB276" s="115"/>
      <c r="CC276" s="115"/>
      <c r="CD276" s="115"/>
      <c r="CE276" s="115"/>
      <c r="CF276" s="115"/>
      <c r="CG276" s="115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5"/>
      <c r="DB276" s="115"/>
      <c r="DC276" s="115"/>
      <c r="DD276" s="115"/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  <c r="DV276" s="115"/>
      <c r="DW276" s="115"/>
      <c r="DX276" s="115"/>
      <c r="DY276" s="115"/>
      <c r="DZ276" s="115"/>
      <c r="EA276" s="115"/>
      <c r="EB276" s="115"/>
      <c r="EC276" s="115"/>
      <c r="ED276" s="115"/>
      <c r="EE276" s="115"/>
      <c r="EF276" s="115"/>
      <c r="EG276" s="115"/>
      <c r="EH276" s="115"/>
      <c r="EI276" s="115"/>
      <c r="EJ276" s="115"/>
      <c r="EK276" s="115"/>
      <c r="EL276" s="115"/>
      <c r="EM276" s="115"/>
      <c r="EN276" s="115"/>
      <c r="EO276" s="115"/>
      <c r="EP276" s="115"/>
      <c r="EQ276" s="115"/>
      <c r="ER276" s="115"/>
      <c r="ES276" s="115"/>
      <c r="ET276" s="115"/>
      <c r="EU276" s="115"/>
      <c r="EV276" s="115"/>
      <c r="EW276" s="115"/>
      <c r="EX276" s="115"/>
      <c r="EY276" s="115"/>
      <c r="EZ276" s="115"/>
      <c r="FA276" s="115"/>
      <c r="FB276" s="115"/>
      <c r="FC276" s="115"/>
      <c r="FD276" s="115"/>
      <c r="FE276" s="115"/>
      <c r="FF276" s="115"/>
      <c r="FG276" s="115"/>
      <c r="FH276" s="115"/>
      <c r="FI276" s="115"/>
      <c r="FJ276" s="115"/>
      <c r="FK276" s="115"/>
      <c r="FL276" s="115"/>
      <c r="FM276" s="115"/>
      <c r="FN276" s="115"/>
      <c r="FO276" s="115"/>
      <c r="FP276" s="115"/>
      <c r="FQ276" s="115"/>
      <c r="FR276" s="115"/>
      <c r="FS276" s="115"/>
      <c r="FT276" s="115"/>
      <c r="FU276" s="115"/>
      <c r="FV276" s="115"/>
      <c r="FW276" s="115"/>
      <c r="FX276" s="115"/>
      <c r="FY276" s="115"/>
      <c r="FZ276" s="115"/>
      <c r="GA276" s="115"/>
      <c r="GB276" s="115"/>
      <c r="GC276" s="115"/>
      <c r="GD276" s="115"/>
      <c r="GE276" s="115"/>
      <c r="GF276" s="115"/>
      <c r="GG276" s="115"/>
    </row>
    <row r="277" spans="1:189" ht="13.5" thickBot="1">
      <c r="A277" s="294"/>
      <c r="B277" s="291"/>
      <c r="C277" s="148">
        <v>83200</v>
      </c>
      <c r="D277" s="157">
        <f t="shared" si="15"/>
        <v>-0.002870718500698145</v>
      </c>
      <c r="E277" s="158">
        <f t="shared" si="16"/>
        <v>-14.069144099999903</v>
      </c>
      <c r="F277" s="346"/>
      <c r="G277" s="158">
        <f t="shared" si="17"/>
        <v>1.0316800000000512</v>
      </c>
      <c r="H277" s="360"/>
      <c r="I277" s="159">
        <f t="shared" si="22"/>
        <v>0.0002273335606669053</v>
      </c>
      <c r="J277" s="166">
        <f t="shared" si="18"/>
        <v>0.4023884116808627</v>
      </c>
      <c r="K277" s="167">
        <f t="shared" si="19"/>
        <v>1966.4096850118103</v>
      </c>
      <c r="L277" s="348"/>
      <c r="M277" s="167">
        <f t="shared" si="20"/>
        <v>2013.05728</v>
      </c>
      <c r="N277" s="364"/>
      <c r="O277" s="168">
        <f t="shared" si="21"/>
        <v>0.44348195858337397</v>
      </c>
      <c r="P277" s="41"/>
      <c r="Q277" s="41"/>
      <c r="R277" s="41"/>
      <c r="S277" s="41"/>
      <c r="T277" s="41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  <c r="FH277" s="115"/>
      <c r="FI277" s="115"/>
      <c r="FJ277" s="115"/>
      <c r="FK277" s="115"/>
      <c r="FL277" s="115"/>
      <c r="FM277" s="115"/>
      <c r="FN277" s="115"/>
      <c r="FO277" s="115"/>
      <c r="FP277" s="115"/>
      <c r="FQ277" s="115"/>
      <c r="FR277" s="115"/>
      <c r="FS277" s="115"/>
      <c r="FT277" s="115"/>
      <c r="FU277" s="115"/>
      <c r="FV277" s="115"/>
      <c r="FW277" s="115"/>
      <c r="FX277" s="115"/>
      <c r="FY277" s="115"/>
      <c r="FZ277" s="115"/>
      <c r="GA277" s="115"/>
      <c r="GB277" s="115"/>
      <c r="GC277" s="115"/>
      <c r="GD277" s="115"/>
      <c r="GE277" s="115"/>
      <c r="GF277" s="115"/>
      <c r="GG277" s="115"/>
    </row>
    <row r="278" spans="1:189" ht="13.5" thickTop="1">
      <c r="A278" s="292">
        <v>2</v>
      </c>
      <c r="B278" s="310" t="s">
        <v>27</v>
      </c>
      <c r="C278" s="145">
        <v>1200</v>
      </c>
      <c r="D278" s="210">
        <f t="shared" si="15"/>
        <v>-0.03523180506279044</v>
      </c>
      <c r="E278" s="211">
        <f t="shared" si="16"/>
        <v>-15.085944100000006</v>
      </c>
      <c r="F278" s="344">
        <f>M55-Q55</f>
        <v>-15.100824100000011</v>
      </c>
      <c r="G278" s="211">
        <f t="shared" si="17"/>
        <v>0.0148799999999909</v>
      </c>
      <c r="H278" s="358">
        <f>(M55-Q55)/Q55</f>
        <v>-0.04163027596862682</v>
      </c>
      <c r="I278" s="212">
        <f t="shared" si="22"/>
        <v>0.00022733356066675497</v>
      </c>
      <c r="J278" s="221">
        <f t="shared" si="18"/>
        <v>-0.04263591549819096</v>
      </c>
      <c r="K278" s="222">
        <f t="shared" si="19"/>
        <v>-17.613114988190034</v>
      </c>
      <c r="L278" s="347">
        <f>I55-M55</f>
        <v>-46.64759498819001</v>
      </c>
      <c r="M278" s="222">
        <f t="shared" si="20"/>
        <v>29.034480000000002</v>
      </c>
      <c r="N278" s="363">
        <f>(I55-M55)/M55</f>
        <v>-0.13418526042369752</v>
      </c>
      <c r="O278" s="223">
        <f t="shared" si="21"/>
        <v>0.443481958583374</v>
      </c>
      <c r="P278" s="41"/>
      <c r="Q278" s="41"/>
      <c r="R278" s="41"/>
      <c r="S278" s="41"/>
      <c r="T278" s="41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5"/>
      <c r="BV278" s="115"/>
      <c r="BW278" s="115"/>
      <c r="BX278" s="115"/>
      <c r="BY278" s="115"/>
      <c r="BZ278" s="115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5"/>
      <c r="DB278" s="115"/>
      <c r="DC278" s="115"/>
      <c r="DD278" s="115"/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  <c r="DV278" s="115"/>
      <c r="DW278" s="115"/>
      <c r="DX278" s="115"/>
      <c r="DY278" s="115"/>
      <c r="DZ278" s="115"/>
      <c r="EA278" s="115"/>
      <c r="EB278" s="115"/>
      <c r="EC278" s="115"/>
      <c r="ED278" s="115"/>
      <c r="EE278" s="115"/>
      <c r="EF278" s="115"/>
      <c r="EG278" s="115"/>
      <c r="EH278" s="115"/>
      <c r="EI278" s="115"/>
      <c r="EJ278" s="115"/>
      <c r="EK278" s="115"/>
      <c r="EL278" s="115"/>
      <c r="EM278" s="115"/>
      <c r="EN278" s="115"/>
      <c r="EO278" s="115"/>
      <c r="EP278" s="115"/>
      <c r="EQ278" s="115"/>
      <c r="ER278" s="115"/>
      <c r="ES278" s="115"/>
      <c r="ET278" s="115"/>
      <c r="EU278" s="115"/>
      <c r="EV278" s="115"/>
      <c r="EW278" s="115"/>
      <c r="EX278" s="115"/>
      <c r="EY278" s="115"/>
      <c r="EZ278" s="115"/>
      <c r="FA278" s="115"/>
      <c r="FB278" s="115"/>
      <c r="FC278" s="115"/>
      <c r="FD278" s="115"/>
      <c r="FE278" s="115"/>
      <c r="FF278" s="115"/>
      <c r="FG278" s="115"/>
      <c r="FH278" s="115"/>
      <c r="FI278" s="115"/>
      <c r="FJ278" s="115"/>
      <c r="FK278" s="115"/>
      <c r="FL278" s="115"/>
      <c r="FM278" s="115"/>
      <c r="FN278" s="115"/>
      <c r="FO278" s="115"/>
      <c r="FP278" s="115"/>
      <c r="FQ278" s="115"/>
      <c r="FR278" s="115"/>
      <c r="FS278" s="115"/>
      <c r="FT278" s="115"/>
      <c r="FU278" s="115"/>
      <c r="FV278" s="115"/>
      <c r="FW278" s="115"/>
      <c r="FX278" s="115"/>
      <c r="FY278" s="115"/>
      <c r="FZ278" s="115"/>
      <c r="GA278" s="115"/>
      <c r="GB278" s="115"/>
      <c r="GC278" s="115"/>
      <c r="GD278" s="115"/>
      <c r="GE278" s="115"/>
      <c r="GF278" s="115"/>
      <c r="GG278" s="115"/>
    </row>
    <row r="279" spans="1:189" ht="12.75">
      <c r="A279" s="293"/>
      <c r="B279" s="311"/>
      <c r="C279" s="146">
        <v>1600</v>
      </c>
      <c r="D279" s="154">
        <f t="shared" si="15"/>
        <v>-0.03351261105849845</v>
      </c>
      <c r="E279" s="155">
        <f t="shared" si="16"/>
        <v>-15.080984099999966</v>
      </c>
      <c r="F279" s="345"/>
      <c r="G279" s="155">
        <f t="shared" si="17"/>
        <v>0.019840000000002078</v>
      </c>
      <c r="H279" s="359"/>
      <c r="I279" s="156">
        <f t="shared" si="22"/>
        <v>0.00022733356066691781</v>
      </c>
      <c r="J279" s="164">
        <f t="shared" si="18"/>
        <v>-0.018244285512915976</v>
      </c>
      <c r="K279" s="155">
        <f t="shared" si="19"/>
        <v>-7.934954988190043</v>
      </c>
      <c r="L279" s="345"/>
      <c r="M279" s="155">
        <f t="shared" si="20"/>
        <v>38.71263999999999</v>
      </c>
      <c r="N279" s="359"/>
      <c r="O279" s="165">
        <f t="shared" si="21"/>
        <v>0.4434819585833739</v>
      </c>
      <c r="P279" s="41"/>
      <c r="Q279" s="41"/>
      <c r="R279" s="41"/>
      <c r="S279" s="41"/>
      <c r="T279" s="41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5"/>
      <c r="BV279" s="115"/>
      <c r="BW279" s="115"/>
      <c r="BX279" s="115"/>
      <c r="BY279" s="115"/>
      <c r="BZ279" s="115"/>
      <c r="CA279" s="115"/>
      <c r="CB279" s="115"/>
      <c r="CC279" s="115"/>
      <c r="CD279" s="115"/>
      <c r="CE279" s="115"/>
      <c r="CF279" s="115"/>
      <c r="CG279" s="115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5"/>
      <c r="DB279" s="115"/>
      <c r="DC279" s="115"/>
      <c r="DD279" s="115"/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  <c r="DV279" s="115"/>
      <c r="DW279" s="115"/>
      <c r="DX279" s="115"/>
      <c r="DY279" s="115"/>
      <c r="DZ279" s="115"/>
      <c r="EA279" s="115"/>
      <c r="EB279" s="115"/>
      <c r="EC279" s="115"/>
      <c r="ED279" s="115"/>
      <c r="EE279" s="115"/>
      <c r="EF279" s="115"/>
      <c r="EG279" s="115"/>
      <c r="EH279" s="115"/>
      <c r="EI279" s="115"/>
      <c r="EJ279" s="115"/>
      <c r="EK279" s="115"/>
      <c r="EL279" s="115"/>
      <c r="EM279" s="115"/>
      <c r="EN279" s="115"/>
      <c r="EO279" s="115"/>
      <c r="EP279" s="115"/>
      <c r="EQ279" s="115"/>
      <c r="ER279" s="115"/>
      <c r="ES279" s="115"/>
      <c r="ET279" s="115"/>
      <c r="EU279" s="115"/>
      <c r="EV279" s="115"/>
      <c r="EW279" s="115"/>
      <c r="EX279" s="115"/>
      <c r="EY279" s="115"/>
      <c r="EZ279" s="115"/>
      <c r="FA279" s="115"/>
      <c r="FB279" s="115"/>
      <c r="FC279" s="115"/>
      <c r="FD279" s="115"/>
      <c r="FE279" s="115"/>
      <c r="FF279" s="115"/>
      <c r="FG279" s="115"/>
      <c r="FH279" s="115"/>
      <c r="FI279" s="115"/>
      <c r="FJ279" s="115"/>
      <c r="FK279" s="115"/>
      <c r="FL279" s="115"/>
      <c r="FM279" s="115"/>
      <c r="FN279" s="115"/>
      <c r="FO279" s="115"/>
      <c r="FP279" s="115"/>
      <c r="FQ279" s="115"/>
      <c r="FR279" s="115"/>
      <c r="FS279" s="115"/>
      <c r="FT279" s="115"/>
      <c r="FU279" s="115"/>
      <c r="FV279" s="115"/>
      <c r="FW279" s="115"/>
      <c r="FX279" s="115"/>
      <c r="FY279" s="115"/>
      <c r="FZ279" s="115"/>
      <c r="GA279" s="115"/>
      <c r="GB279" s="115"/>
      <c r="GC279" s="115"/>
      <c r="GD279" s="115"/>
      <c r="GE279" s="115"/>
      <c r="GF279" s="115"/>
      <c r="GG279" s="115"/>
    </row>
    <row r="280" spans="1:189" ht="12.75">
      <c r="A280" s="293"/>
      <c r="B280" s="311"/>
      <c r="C280" s="147">
        <v>3120</v>
      </c>
      <c r="D280" s="154">
        <f t="shared" si="15"/>
        <v>-0.028263503090608724</v>
      </c>
      <c r="E280" s="155">
        <f t="shared" si="16"/>
        <v>-15.062136100000089</v>
      </c>
      <c r="F280" s="345"/>
      <c r="G280" s="155">
        <f t="shared" si="17"/>
        <v>0.038688000000007605</v>
      </c>
      <c r="H280" s="359"/>
      <c r="I280" s="156">
        <f t="shared" si="22"/>
        <v>0.00022733356066693868</v>
      </c>
      <c r="J280" s="164">
        <f t="shared" si="18"/>
        <v>0.05569511150798538</v>
      </c>
      <c r="K280" s="155">
        <f t="shared" si="19"/>
        <v>28.84205301180998</v>
      </c>
      <c r="L280" s="345"/>
      <c r="M280" s="155">
        <f t="shared" si="20"/>
        <v>75.48964799999999</v>
      </c>
      <c r="N280" s="359"/>
      <c r="O280" s="165">
        <f t="shared" si="21"/>
        <v>0.44348195858337386</v>
      </c>
      <c r="P280" s="41"/>
      <c r="Q280" s="41"/>
      <c r="R280" s="41"/>
      <c r="S280" s="41"/>
      <c r="T280" s="41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5"/>
      <c r="BV280" s="115"/>
      <c r="BW280" s="115"/>
      <c r="BX280" s="115"/>
      <c r="BY280" s="115"/>
      <c r="BZ280" s="115"/>
      <c r="CA280" s="115"/>
      <c r="CB280" s="115"/>
      <c r="CC280" s="115"/>
      <c r="CD280" s="115"/>
      <c r="CE280" s="115"/>
      <c r="CF280" s="115"/>
      <c r="CG280" s="115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5"/>
      <c r="DB280" s="115"/>
      <c r="DC280" s="115"/>
      <c r="DD280" s="115"/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  <c r="DV280" s="115"/>
      <c r="DW280" s="115"/>
      <c r="DX280" s="115"/>
      <c r="DY280" s="115"/>
      <c r="DZ280" s="115"/>
      <c r="EA280" s="115"/>
      <c r="EB280" s="115"/>
      <c r="EC280" s="115"/>
      <c r="ED280" s="115"/>
      <c r="EE280" s="115"/>
      <c r="EF280" s="115"/>
      <c r="EG280" s="115"/>
      <c r="EH280" s="115"/>
      <c r="EI280" s="115"/>
      <c r="EJ280" s="115"/>
      <c r="EK280" s="115"/>
      <c r="EL280" s="115"/>
      <c r="EM280" s="115"/>
      <c r="EN280" s="115"/>
      <c r="EO280" s="115"/>
      <c r="EP280" s="115"/>
      <c r="EQ280" s="115"/>
      <c r="ER280" s="115"/>
      <c r="ES280" s="115"/>
      <c r="ET280" s="115"/>
      <c r="EU280" s="115"/>
      <c r="EV280" s="115"/>
      <c r="EW280" s="115"/>
      <c r="EX280" s="115"/>
      <c r="EY280" s="115"/>
      <c r="EZ280" s="115"/>
      <c r="FA280" s="115"/>
      <c r="FB280" s="115"/>
      <c r="FC280" s="115"/>
      <c r="FD280" s="115"/>
      <c r="FE280" s="115"/>
      <c r="FF280" s="115"/>
      <c r="FG280" s="115"/>
      <c r="FH280" s="115"/>
      <c r="FI280" s="115"/>
      <c r="FJ280" s="115"/>
      <c r="FK280" s="115"/>
      <c r="FL280" s="115"/>
      <c r="FM280" s="115"/>
      <c r="FN280" s="115"/>
      <c r="FO280" s="115"/>
      <c r="FP280" s="115"/>
      <c r="FQ280" s="115"/>
      <c r="FR280" s="115"/>
      <c r="FS280" s="115"/>
      <c r="FT280" s="115"/>
      <c r="FU280" s="115"/>
      <c r="FV280" s="115"/>
      <c r="FW280" s="115"/>
      <c r="FX280" s="115"/>
      <c r="FY280" s="115"/>
      <c r="FZ280" s="115"/>
      <c r="GA280" s="115"/>
      <c r="GB280" s="115"/>
      <c r="GC280" s="115"/>
      <c r="GD280" s="115"/>
      <c r="GE280" s="115"/>
      <c r="GF280" s="115"/>
      <c r="GG280" s="115"/>
    </row>
    <row r="281" spans="1:189" ht="12.75">
      <c r="A281" s="293"/>
      <c r="B281" s="311"/>
      <c r="C281" s="147">
        <v>9360</v>
      </c>
      <c r="D281" s="154">
        <f t="shared" si="15"/>
        <v>-0.01715914011441705</v>
      </c>
      <c r="E281" s="155">
        <f t="shared" si="16"/>
        <v>-14.98476010000013</v>
      </c>
      <c r="F281" s="345"/>
      <c r="G281" s="155">
        <f t="shared" si="17"/>
        <v>0.1160639999999944</v>
      </c>
      <c r="H281" s="359"/>
      <c r="I281" s="156">
        <f t="shared" si="22"/>
        <v>0.00022733356066688304</v>
      </c>
      <c r="J281" s="164">
        <f t="shared" si="18"/>
        <v>0.20950952597762793</v>
      </c>
      <c r="K281" s="155">
        <f t="shared" si="19"/>
        <v>179.82134901181007</v>
      </c>
      <c r="L281" s="345"/>
      <c r="M281" s="155">
        <f t="shared" si="20"/>
        <v>226.46894400000002</v>
      </c>
      <c r="N281" s="359"/>
      <c r="O281" s="165">
        <f t="shared" si="21"/>
        <v>0.443481958583374</v>
      </c>
      <c r="P281" s="41"/>
      <c r="Q281" s="41"/>
      <c r="R281" s="41"/>
      <c r="S281" s="41"/>
      <c r="T281" s="41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  <c r="FW281" s="115"/>
      <c r="FX281" s="115"/>
      <c r="FY281" s="115"/>
      <c r="FZ281" s="115"/>
      <c r="GA281" s="115"/>
      <c r="GB281" s="115"/>
      <c r="GC281" s="115"/>
      <c r="GD281" s="115"/>
      <c r="GE281" s="115"/>
      <c r="GF281" s="115"/>
      <c r="GG281" s="115"/>
    </row>
    <row r="282" spans="1:189" ht="12.75">
      <c r="A282" s="293"/>
      <c r="B282" s="311"/>
      <c r="C282" s="147">
        <v>44200</v>
      </c>
      <c r="D282" s="154">
        <f t="shared" si="15"/>
        <v>-0.005246797339932069</v>
      </c>
      <c r="E282" s="155">
        <f t="shared" si="16"/>
        <v>-14.552744100000382</v>
      </c>
      <c r="F282" s="345"/>
      <c r="G282" s="155">
        <f t="shared" si="17"/>
        <v>0.5480799999995725</v>
      </c>
      <c r="H282" s="359"/>
      <c r="I282" s="156">
        <f t="shared" si="22"/>
        <v>0.00022733356066671667</v>
      </c>
      <c r="J282" s="164">
        <f t="shared" si="18"/>
        <v>0.37069790845854894</v>
      </c>
      <c r="K282" s="155">
        <f t="shared" si="19"/>
        <v>1022.7890850118101</v>
      </c>
      <c r="L282" s="345"/>
      <c r="M282" s="155">
        <f t="shared" si="20"/>
        <v>1069.4366800000003</v>
      </c>
      <c r="N282" s="359"/>
      <c r="O282" s="165">
        <f t="shared" si="21"/>
        <v>0.44348195858337414</v>
      </c>
      <c r="P282" s="41"/>
      <c r="Q282" s="41"/>
      <c r="R282" s="41"/>
      <c r="S282" s="41"/>
      <c r="T282" s="41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7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5"/>
      <c r="BY282" s="115"/>
      <c r="BZ282" s="115"/>
      <c r="CA282" s="115"/>
      <c r="CB282" s="115"/>
      <c r="CC282" s="115"/>
      <c r="CD282" s="115"/>
      <c r="CE282" s="115"/>
      <c r="CF282" s="115"/>
      <c r="CG282" s="115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5"/>
      <c r="DB282" s="115"/>
      <c r="DC282" s="115"/>
      <c r="DD282" s="115"/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  <c r="DV282" s="115"/>
      <c r="DW282" s="115"/>
      <c r="DX282" s="115"/>
      <c r="DY282" s="115"/>
      <c r="DZ282" s="115"/>
      <c r="EA282" s="115"/>
      <c r="EB282" s="115"/>
      <c r="EC282" s="115"/>
      <c r="ED282" s="115"/>
      <c r="EE282" s="115"/>
      <c r="EF282" s="115"/>
      <c r="EG282" s="115"/>
      <c r="EH282" s="115"/>
      <c r="EI282" s="115"/>
      <c r="EJ282" s="115"/>
      <c r="EK282" s="115"/>
      <c r="EL282" s="115"/>
      <c r="EM282" s="115"/>
      <c r="EN282" s="115"/>
      <c r="EO282" s="115"/>
      <c r="EP282" s="115"/>
      <c r="EQ282" s="115"/>
      <c r="ER282" s="115"/>
      <c r="ES282" s="115"/>
      <c r="ET282" s="115"/>
      <c r="EU282" s="115"/>
      <c r="EV282" s="115"/>
      <c r="EW282" s="115"/>
      <c r="EX282" s="115"/>
      <c r="EY282" s="115"/>
      <c r="EZ282" s="115"/>
      <c r="FA282" s="115"/>
      <c r="FB282" s="115"/>
      <c r="FC282" s="115"/>
      <c r="FD282" s="115"/>
      <c r="FE282" s="115"/>
      <c r="FF282" s="115"/>
      <c r="FG282" s="115"/>
      <c r="FH282" s="115"/>
      <c r="FI282" s="115"/>
      <c r="FJ282" s="115"/>
      <c r="FK282" s="115"/>
      <c r="FL282" s="115"/>
      <c r="FM282" s="115"/>
      <c r="FN282" s="115"/>
      <c r="FO282" s="115"/>
      <c r="FP282" s="115"/>
      <c r="FQ282" s="115"/>
      <c r="FR282" s="115"/>
      <c r="FS282" s="115"/>
      <c r="FT282" s="115"/>
      <c r="FU282" s="115"/>
      <c r="FV282" s="115"/>
      <c r="FW282" s="115"/>
      <c r="FX282" s="115"/>
      <c r="FY282" s="115"/>
      <c r="FZ282" s="115"/>
      <c r="GA282" s="115"/>
      <c r="GB282" s="115"/>
      <c r="GC282" s="115"/>
      <c r="GD282" s="115"/>
      <c r="GE282" s="115"/>
      <c r="GF282" s="115"/>
      <c r="GG282" s="115"/>
    </row>
    <row r="283" spans="1:189" ht="13.5" thickBot="1">
      <c r="A283" s="294"/>
      <c r="B283" s="312"/>
      <c r="C283" s="148">
        <v>83200</v>
      </c>
      <c r="D283" s="157">
        <f t="shared" si="15"/>
        <v>-0.002870718500698145</v>
      </c>
      <c r="E283" s="158">
        <f t="shared" si="16"/>
        <v>-14.069144099999903</v>
      </c>
      <c r="F283" s="346"/>
      <c r="G283" s="158">
        <f t="shared" si="17"/>
        <v>1.0316800000000512</v>
      </c>
      <c r="H283" s="360"/>
      <c r="I283" s="159">
        <f t="shared" si="22"/>
        <v>0.0002273335606669053</v>
      </c>
      <c r="J283" s="166">
        <f t="shared" si="18"/>
        <v>0.4023884116808627</v>
      </c>
      <c r="K283" s="167">
        <f t="shared" si="19"/>
        <v>1966.4096850118103</v>
      </c>
      <c r="L283" s="348"/>
      <c r="M283" s="167">
        <f t="shared" si="20"/>
        <v>2013.05728</v>
      </c>
      <c r="N283" s="364"/>
      <c r="O283" s="168">
        <f t="shared" si="21"/>
        <v>0.44348195858337397</v>
      </c>
      <c r="P283" s="41"/>
      <c r="Q283" s="41"/>
      <c r="R283" s="41"/>
      <c r="S283" s="41"/>
      <c r="T283" s="41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5"/>
      <c r="BV283" s="115"/>
      <c r="BW283" s="115"/>
      <c r="BX283" s="115"/>
      <c r="BY283" s="115"/>
      <c r="BZ283" s="115"/>
      <c r="CA283" s="115"/>
      <c r="CB283" s="115"/>
      <c r="CC283" s="115"/>
      <c r="CD283" s="115"/>
      <c r="CE283" s="115"/>
      <c r="CF283" s="115"/>
      <c r="CG283" s="115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5"/>
      <c r="DB283" s="115"/>
      <c r="DC283" s="115"/>
      <c r="DD283" s="115"/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  <c r="DV283" s="115"/>
      <c r="DW283" s="115"/>
      <c r="DX283" s="115"/>
      <c r="DY283" s="115"/>
      <c r="DZ283" s="115"/>
      <c r="EA283" s="115"/>
      <c r="EB283" s="115"/>
      <c r="EC283" s="115"/>
      <c r="ED283" s="115"/>
      <c r="EE283" s="115"/>
      <c r="EF283" s="115"/>
      <c r="EG283" s="115"/>
      <c r="EH283" s="115"/>
      <c r="EI283" s="115"/>
      <c r="EJ283" s="115"/>
      <c r="EK283" s="115"/>
      <c r="EL283" s="115"/>
      <c r="EM283" s="115"/>
      <c r="EN283" s="115"/>
      <c r="EO283" s="115"/>
      <c r="EP283" s="115"/>
      <c r="EQ283" s="115"/>
      <c r="ER283" s="115"/>
      <c r="ES283" s="115"/>
      <c r="ET283" s="115"/>
      <c r="EU283" s="115"/>
      <c r="EV283" s="115"/>
      <c r="EW283" s="115"/>
      <c r="EX283" s="115"/>
      <c r="EY283" s="115"/>
      <c r="EZ283" s="115"/>
      <c r="FA283" s="115"/>
      <c r="FB283" s="115"/>
      <c r="FC283" s="115"/>
      <c r="FD283" s="115"/>
      <c r="FE283" s="115"/>
      <c r="FF283" s="115"/>
      <c r="FG283" s="115"/>
      <c r="FH283" s="115"/>
      <c r="FI283" s="115"/>
      <c r="FJ283" s="115"/>
      <c r="FK283" s="115"/>
      <c r="FL283" s="115"/>
      <c r="FM283" s="115"/>
      <c r="FN283" s="115"/>
      <c r="FO283" s="115"/>
      <c r="FP283" s="115"/>
      <c r="FQ283" s="115"/>
      <c r="FR283" s="115"/>
      <c r="FS283" s="115"/>
      <c r="FT283" s="115"/>
      <c r="FU283" s="115"/>
      <c r="FV283" s="115"/>
      <c r="FW283" s="115"/>
      <c r="FX283" s="115"/>
      <c r="FY283" s="115"/>
      <c r="FZ283" s="115"/>
      <c r="GA283" s="115"/>
      <c r="GB283" s="115"/>
      <c r="GC283" s="115"/>
      <c r="GD283" s="115"/>
      <c r="GE283" s="115"/>
      <c r="GF283" s="115"/>
      <c r="GG283" s="115"/>
    </row>
    <row r="284" spans="1:189" ht="13.5" thickTop="1">
      <c r="A284" s="292">
        <v>3</v>
      </c>
      <c r="B284" s="289" t="s">
        <v>28</v>
      </c>
      <c r="C284" s="145">
        <v>1200</v>
      </c>
      <c r="D284" s="210">
        <f t="shared" si="15"/>
        <v>-0.03132157471811693</v>
      </c>
      <c r="E284" s="211">
        <f t="shared" si="16"/>
        <v>-8.324388099999965</v>
      </c>
      <c r="F284" s="344">
        <f>M61-Q61</f>
        <v>-8.339268099999998</v>
      </c>
      <c r="G284" s="211">
        <f t="shared" si="17"/>
        <v>0.0148799999999909</v>
      </c>
      <c r="H284" s="358">
        <f>(M61-Q61)/Q61</f>
        <v>-0.04163031105911708</v>
      </c>
      <c r="I284" s="212">
        <f t="shared" si="22"/>
        <v>0.00022733356066675497</v>
      </c>
      <c r="J284" s="221">
        <f t="shared" si="18"/>
        <v>0.012716679219790526</v>
      </c>
      <c r="K284" s="222">
        <f t="shared" si="19"/>
        <v>3.2738748572679697</v>
      </c>
      <c r="L284" s="347">
        <f>I61-M61</f>
        <v>-25.760605142732004</v>
      </c>
      <c r="M284" s="222">
        <f t="shared" si="20"/>
        <v>29.034480000000002</v>
      </c>
      <c r="N284" s="363">
        <f>(I61-M61)/M61</f>
        <v>-0.13418522878659767</v>
      </c>
      <c r="O284" s="223">
        <f t="shared" si="21"/>
        <v>0.443481958583374</v>
      </c>
      <c r="P284" s="41"/>
      <c r="Q284" s="41"/>
      <c r="R284" s="41"/>
      <c r="S284" s="41"/>
      <c r="T284" s="41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5"/>
      <c r="BV284" s="115"/>
      <c r="BW284" s="115"/>
      <c r="BX284" s="115"/>
      <c r="BY284" s="115"/>
      <c r="BZ284" s="115"/>
      <c r="CA284" s="115"/>
      <c r="CB284" s="115"/>
      <c r="CC284" s="115"/>
      <c r="CD284" s="115"/>
      <c r="CE284" s="115"/>
      <c r="CF284" s="115"/>
      <c r="CG284" s="115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5"/>
      <c r="DB284" s="115"/>
      <c r="DC284" s="115"/>
      <c r="DD284" s="115"/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  <c r="DV284" s="115"/>
      <c r="DW284" s="115"/>
      <c r="DX284" s="115"/>
      <c r="DY284" s="115"/>
      <c r="DZ284" s="115"/>
      <c r="EA284" s="115"/>
      <c r="EB284" s="115"/>
      <c r="EC284" s="115"/>
      <c r="ED284" s="115"/>
      <c r="EE284" s="115"/>
      <c r="EF284" s="115"/>
      <c r="EG284" s="115"/>
      <c r="EH284" s="115"/>
      <c r="EI284" s="115"/>
      <c r="EJ284" s="115"/>
      <c r="EK284" s="115"/>
      <c r="EL284" s="115"/>
      <c r="EM284" s="115"/>
      <c r="EN284" s="115"/>
      <c r="EO284" s="115"/>
      <c r="EP284" s="115"/>
      <c r="EQ284" s="115"/>
      <c r="ER284" s="115"/>
      <c r="ES284" s="115"/>
      <c r="ET284" s="115"/>
      <c r="EU284" s="115"/>
      <c r="EV284" s="115"/>
      <c r="EW284" s="115"/>
      <c r="EX284" s="115"/>
      <c r="EY284" s="115"/>
      <c r="EZ284" s="115"/>
      <c r="FA284" s="115"/>
      <c r="FB284" s="115"/>
      <c r="FC284" s="115"/>
      <c r="FD284" s="115"/>
      <c r="FE284" s="115"/>
      <c r="FF284" s="115"/>
      <c r="FG284" s="115"/>
      <c r="FH284" s="115"/>
      <c r="FI284" s="115"/>
      <c r="FJ284" s="115"/>
      <c r="FK284" s="115"/>
      <c r="FL284" s="115"/>
      <c r="FM284" s="115"/>
      <c r="FN284" s="115"/>
      <c r="FO284" s="115"/>
      <c r="FP284" s="115"/>
      <c r="FQ284" s="115"/>
      <c r="FR284" s="115"/>
      <c r="FS284" s="115"/>
      <c r="FT284" s="115"/>
      <c r="FU284" s="115"/>
      <c r="FV284" s="115"/>
      <c r="FW284" s="115"/>
      <c r="FX284" s="115"/>
      <c r="FY284" s="115"/>
      <c r="FZ284" s="115"/>
      <c r="GA284" s="115"/>
      <c r="GB284" s="115"/>
      <c r="GC284" s="115"/>
      <c r="GD284" s="115"/>
      <c r="GE284" s="115"/>
      <c r="GF284" s="115"/>
      <c r="GG284" s="115"/>
    </row>
    <row r="285" spans="1:189" ht="12.75">
      <c r="A285" s="293"/>
      <c r="B285" s="290"/>
      <c r="C285" s="146">
        <v>1600</v>
      </c>
      <c r="D285" s="154">
        <f t="shared" si="15"/>
        <v>-0.028928099742332458</v>
      </c>
      <c r="E285" s="155">
        <f t="shared" si="16"/>
        <v>-8.319428100000039</v>
      </c>
      <c r="F285" s="345"/>
      <c r="G285" s="155">
        <f t="shared" si="17"/>
        <v>0.019840000000002078</v>
      </c>
      <c r="H285" s="359"/>
      <c r="I285" s="156">
        <f t="shared" si="22"/>
        <v>0.00022733356066691781</v>
      </c>
      <c r="J285" s="164">
        <f t="shared" si="18"/>
        <v>0.046378110483333373</v>
      </c>
      <c r="K285" s="155">
        <f t="shared" si="19"/>
        <v>12.952034857268018</v>
      </c>
      <c r="L285" s="345"/>
      <c r="M285" s="155">
        <f t="shared" si="20"/>
        <v>38.71263999999999</v>
      </c>
      <c r="N285" s="359"/>
      <c r="O285" s="165">
        <f t="shared" si="21"/>
        <v>0.4434819585833739</v>
      </c>
      <c r="P285" s="41"/>
      <c r="Q285" s="41"/>
      <c r="R285" s="41"/>
      <c r="S285" s="41"/>
      <c r="T285" s="41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7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  <c r="FW285" s="115"/>
      <c r="FX285" s="115"/>
      <c r="FY285" s="115"/>
      <c r="FZ285" s="115"/>
      <c r="GA285" s="115"/>
      <c r="GB285" s="115"/>
      <c r="GC285" s="115"/>
      <c r="GD285" s="115"/>
      <c r="GE285" s="115"/>
      <c r="GF285" s="115"/>
      <c r="GG285" s="115"/>
    </row>
    <row r="286" spans="1:189" ht="12.75">
      <c r="A286" s="293"/>
      <c r="B286" s="290"/>
      <c r="C286" s="147">
        <v>3120</v>
      </c>
      <c r="D286" s="154">
        <f t="shared" si="15"/>
        <v>-0.022403793532149736</v>
      </c>
      <c r="E286" s="155">
        <f t="shared" si="16"/>
        <v>-8.30058009999999</v>
      </c>
      <c r="F286" s="345"/>
      <c r="G286" s="155">
        <f t="shared" si="17"/>
        <v>0.038688000000007605</v>
      </c>
      <c r="H286" s="359"/>
      <c r="I286" s="156">
        <f t="shared" si="22"/>
        <v>0.00022733356066693868</v>
      </c>
      <c r="J286" s="164">
        <f t="shared" si="18"/>
        <v>0.13729784148472746</v>
      </c>
      <c r="K286" s="155">
        <f t="shared" si="19"/>
        <v>49.729042857267984</v>
      </c>
      <c r="L286" s="345"/>
      <c r="M286" s="155">
        <f t="shared" si="20"/>
        <v>75.48964799999999</v>
      </c>
      <c r="N286" s="359"/>
      <c r="O286" s="165">
        <f t="shared" si="21"/>
        <v>0.44348195858337386</v>
      </c>
      <c r="P286" s="41"/>
      <c r="Q286" s="41"/>
      <c r="R286" s="41"/>
      <c r="S286" s="41"/>
      <c r="T286" s="41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5"/>
      <c r="DB286" s="115"/>
      <c r="DC286" s="115"/>
      <c r="DD286" s="115"/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  <c r="DV286" s="115"/>
      <c r="DW286" s="115"/>
      <c r="DX286" s="115"/>
      <c r="DY286" s="115"/>
      <c r="DZ286" s="115"/>
      <c r="EA286" s="115"/>
      <c r="EB286" s="115"/>
      <c r="EC286" s="115"/>
      <c r="ED286" s="115"/>
      <c r="EE286" s="115"/>
      <c r="EF286" s="115"/>
      <c r="EG286" s="115"/>
      <c r="EH286" s="115"/>
      <c r="EI286" s="115"/>
      <c r="EJ286" s="115"/>
      <c r="EK286" s="115"/>
      <c r="EL286" s="115"/>
      <c r="EM286" s="115"/>
      <c r="EN286" s="115"/>
      <c r="EO286" s="115"/>
      <c r="EP286" s="115"/>
      <c r="EQ286" s="115"/>
      <c r="ER286" s="115"/>
      <c r="ES286" s="115"/>
      <c r="ET286" s="115"/>
      <c r="EU286" s="115"/>
      <c r="EV286" s="115"/>
      <c r="EW286" s="115"/>
      <c r="EX286" s="115"/>
      <c r="EY286" s="115"/>
      <c r="EZ286" s="115"/>
      <c r="FA286" s="115"/>
      <c r="FB286" s="115"/>
      <c r="FC286" s="115"/>
      <c r="FD286" s="115"/>
      <c r="FE286" s="115"/>
      <c r="FF286" s="115"/>
      <c r="FG286" s="115"/>
      <c r="FH286" s="115"/>
      <c r="FI286" s="115"/>
      <c r="FJ286" s="115"/>
      <c r="FK286" s="115"/>
      <c r="FL286" s="115"/>
      <c r="FM286" s="115"/>
      <c r="FN286" s="115"/>
      <c r="FO286" s="115"/>
      <c r="FP286" s="115"/>
      <c r="FQ286" s="115"/>
      <c r="FR286" s="115"/>
      <c r="FS286" s="115"/>
      <c r="FT286" s="115"/>
      <c r="FU286" s="115"/>
      <c r="FV286" s="115"/>
      <c r="FW286" s="115"/>
      <c r="FX286" s="115"/>
      <c r="FY286" s="115"/>
      <c r="FZ286" s="115"/>
      <c r="GA286" s="115"/>
      <c r="GB286" s="115"/>
      <c r="GC286" s="115"/>
      <c r="GD286" s="115"/>
      <c r="GE286" s="115"/>
      <c r="GF286" s="115"/>
      <c r="GG286" s="115"/>
    </row>
    <row r="287" spans="1:189" ht="12.75">
      <c r="A287" s="293"/>
      <c r="B287" s="290"/>
      <c r="C287" s="147">
        <v>9360</v>
      </c>
      <c r="D287" s="154">
        <f t="shared" si="15"/>
        <v>-0.01156793051933911</v>
      </c>
      <c r="E287" s="155">
        <f t="shared" si="16"/>
        <v>-8.223204099999975</v>
      </c>
      <c r="F287" s="345"/>
      <c r="G287" s="155">
        <f t="shared" si="17"/>
        <v>0.1160639999999944</v>
      </c>
      <c r="H287" s="359"/>
      <c r="I287" s="156">
        <f t="shared" si="22"/>
        <v>0.00022733356066688304</v>
      </c>
      <c r="J287" s="164">
        <f t="shared" si="18"/>
        <v>0.2856493175792112</v>
      </c>
      <c r="K287" s="155">
        <f t="shared" si="19"/>
        <v>200.70833885726802</v>
      </c>
      <c r="L287" s="345"/>
      <c r="M287" s="155">
        <f t="shared" si="20"/>
        <v>226.46894400000002</v>
      </c>
      <c r="N287" s="359"/>
      <c r="O287" s="165">
        <f t="shared" si="21"/>
        <v>0.443481958583374</v>
      </c>
      <c r="P287" s="41"/>
      <c r="Q287" s="41"/>
      <c r="R287" s="41"/>
      <c r="S287" s="41"/>
      <c r="T287" s="41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5"/>
      <c r="BV287" s="115"/>
      <c r="BW287" s="115"/>
      <c r="BX287" s="115"/>
      <c r="BY287" s="115"/>
      <c r="BZ287" s="115"/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  <c r="FW287" s="115"/>
      <c r="FX287" s="115"/>
      <c r="FY287" s="115"/>
      <c r="FZ287" s="115"/>
      <c r="GA287" s="115"/>
      <c r="GB287" s="115"/>
      <c r="GC287" s="115"/>
      <c r="GD287" s="115"/>
      <c r="GE287" s="115"/>
      <c r="GF287" s="115"/>
      <c r="GG287" s="115"/>
    </row>
    <row r="288" spans="1:189" ht="12.75">
      <c r="A288" s="293"/>
      <c r="B288" s="290"/>
      <c r="C288" s="147">
        <v>44200</v>
      </c>
      <c r="D288" s="154">
        <f t="shared" si="15"/>
        <v>-0.002983730390055614</v>
      </c>
      <c r="E288" s="155">
        <f t="shared" si="16"/>
        <v>-7.791188100000454</v>
      </c>
      <c r="F288" s="345"/>
      <c r="G288" s="155">
        <f t="shared" si="17"/>
        <v>0.5480799999995725</v>
      </c>
      <c r="H288" s="359"/>
      <c r="I288" s="156">
        <f t="shared" si="22"/>
        <v>0.00022733356066671667</v>
      </c>
      <c r="J288" s="164">
        <f t="shared" si="18"/>
        <v>0.4008845978036699</v>
      </c>
      <c r="K288" s="155">
        <f t="shared" si="19"/>
        <v>1043.6760748572683</v>
      </c>
      <c r="L288" s="345"/>
      <c r="M288" s="155">
        <f t="shared" si="20"/>
        <v>1069.4366800000003</v>
      </c>
      <c r="N288" s="359"/>
      <c r="O288" s="165">
        <f t="shared" si="21"/>
        <v>0.44348195858337414</v>
      </c>
      <c r="P288" s="41"/>
      <c r="Q288" s="41"/>
      <c r="R288" s="41"/>
      <c r="S288" s="41"/>
      <c r="T288" s="41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 s="115"/>
      <c r="EV288" s="115"/>
      <c r="EW288" s="115"/>
      <c r="EX288" s="115"/>
      <c r="EY288" s="115"/>
      <c r="EZ288" s="115"/>
      <c r="FA288" s="115"/>
      <c r="FB288" s="115"/>
      <c r="FC288" s="115"/>
      <c r="FD288" s="115"/>
      <c r="FE288" s="115"/>
      <c r="FF288" s="115"/>
      <c r="FG288" s="115"/>
      <c r="FH288" s="115"/>
      <c r="FI288" s="115"/>
      <c r="FJ288" s="115"/>
      <c r="FK288" s="115"/>
      <c r="FL288" s="115"/>
      <c r="FM288" s="115"/>
      <c r="FN288" s="115"/>
      <c r="FO288" s="115"/>
      <c r="FP288" s="115"/>
      <c r="FQ288" s="115"/>
      <c r="FR288" s="115"/>
      <c r="FS288" s="115"/>
      <c r="FT288" s="115"/>
      <c r="FU288" s="115"/>
      <c r="FV288" s="115"/>
      <c r="FW288" s="115"/>
      <c r="FX288" s="115"/>
      <c r="FY288" s="115"/>
      <c r="FZ288" s="115"/>
      <c r="GA288" s="115"/>
      <c r="GB288" s="115"/>
      <c r="GC288" s="115"/>
      <c r="GD288" s="115"/>
      <c r="GE288" s="115"/>
      <c r="GF288" s="115"/>
      <c r="GG288" s="115"/>
    </row>
    <row r="289" spans="1:189" ht="13.5" thickBot="1">
      <c r="A289" s="294"/>
      <c r="B289" s="291"/>
      <c r="C289" s="148">
        <v>83200</v>
      </c>
      <c r="D289" s="157">
        <f t="shared" si="15"/>
        <v>-0.001542175073312769</v>
      </c>
      <c r="E289" s="158">
        <f t="shared" si="16"/>
        <v>-7.307588099999521</v>
      </c>
      <c r="F289" s="346"/>
      <c r="G289" s="158">
        <f t="shared" si="17"/>
        <v>1.0316800000000512</v>
      </c>
      <c r="H289" s="360"/>
      <c r="I289" s="159">
        <f t="shared" si="22"/>
        <v>0.0002273335606669053</v>
      </c>
      <c r="J289" s="166">
        <f t="shared" si="18"/>
        <v>0.42004188645704277</v>
      </c>
      <c r="K289" s="167">
        <f t="shared" si="19"/>
        <v>1987.2966748572671</v>
      </c>
      <c r="L289" s="348"/>
      <c r="M289" s="167">
        <f t="shared" si="20"/>
        <v>2013.05728</v>
      </c>
      <c r="N289" s="364"/>
      <c r="O289" s="168">
        <f t="shared" si="21"/>
        <v>0.44348195858337397</v>
      </c>
      <c r="P289" s="41"/>
      <c r="Q289" s="41"/>
      <c r="R289" s="41"/>
      <c r="S289" s="41"/>
      <c r="T289" s="41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15"/>
      <c r="FI289" s="115"/>
      <c r="FJ289" s="115"/>
      <c r="FK289" s="115"/>
      <c r="FL289" s="115"/>
      <c r="FM289" s="115"/>
      <c r="FN289" s="115"/>
      <c r="FO289" s="115"/>
      <c r="FP289" s="115"/>
      <c r="FQ289" s="115"/>
      <c r="FR289" s="115"/>
      <c r="FS289" s="115"/>
      <c r="FT289" s="115"/>
      <c r="FU289" s="115"/>
      <c r="FV289" s="115"/>
      <c r="FW289" s="115"/>
      <c r="FX289" s="115"/>
      <c r="FY289" s="115"/>
      <c r="FZ289" s="115"/>
      <c r="GA289" s="115"/>
      <c r="GB289" s="115"/>
      <c r="GC289" s="115"/>
      <c r="GD289" s="115"/>
      <c r="GE289" s="115"/>
      <c r="GF289" s="115"/>
      <c r="GG289" s="115"/>
    </row>
    <row r="290" spans="1:189" ht="13.5" thickTop="1">
      <c r="A290" s="292">
        <v>4</v>
      </c>
      <c r="B290" s="289" t="s">
        <v>29</v>
      </c>
      <c r="C290" s="145">
        <v>1200</v>
      </c>
      <c r="D290" s="210">
        <f t="shared" si="15"/>
        <v>-0.03244432705086569</v>
      </c>
      <c r="E290" s="211">
        <f t="shared" si="16"/>
        <v>-9.67670129999999</v>
      </c>
      <c r="F290" s="344">
        <f>M67-Q67</f>
        <v>-9.691581299999996</v>
      </c>
      <c r="G290" s="211">
        <f t="shared" si="17"/>
        <v>0.0148799999999909</v>
      </c>
      <c r="H290" s="358">
        <f>(M67-Q67)/Q67</f>
        <v>-0.04163030871496604</v>
      </c>
      <c r="I290" s="212">
        <f t="shared" si="22"/>
        <v>0.00022733356066675497</v>
      </c>
      <c r="J290" s="221">
        <f t="shared" si="18"/>
        <v>-0.0031309330160692434</v>
      </c>
      <c r="K290" s="222">
        <f t="shared" si="19"/>
        <v>-0.903521111822954</v>
      </c>
      <c r="L290" s="347">
        <f>I67-M67</f>
        <v>-29.938001111822985</v>
      </c>
      <c r="M290" s="222">
        <f t="shared" si="20"/>
        <v>29.034480000000002</v>
      </c>
      <c r="N290" s="363">
        <f>(I67-M67)/M67</f>
        <v>-0.13418523088425494</v>
      </c>
      <c r="O290" s="223">
        <f t="shared" si="21"/>
        <v>0.443481958583374</v>
      </c>
      <c r="P290" s="41"/>
      <c r="Q290" s="41"/>
      <c r="R290" s="41"/>
      <c r="S290" s="41"/>
      <c r="T290" s="41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5"/>
      <c r="BV290" s="115"/>
      <c r="BW290" s="115"/>
      <c r="BX290" s="115"/>
      <c r="BY290" s="115"/>
      <c r="BZ290" s="115"/>
      <c r="CA290" s="115"/>
      <c r="CB290" s="115"/>
      <c r="CC290" s="115"/>
      <c r="CD290" s="115"/>
      <c r="CE290" s="115"/>
      <c r="CF290" s="115"/>
      <c r="CG290" s="115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5"/>
      <c r="DB290" s="115"/>
      <c r="DC290" s="115"/>
      <c r="DD290" s="115"/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  <c r="DV290" s="115"/>
      <c r="DW290" s="115"/>
      <c r="DX290" s="115"/>
      <c r="DY290" s="115"/>
      <c r="DZ290" s="115"/>
      <c r="EA290" s="115"/>
      <c r="EB290" s="115"/>
      <c r="EC290" s="115"/>
      <c r="ED290" s="115"/>
      <c r="EE290" s="115"/>
      <c r="EF290" s="115"/>
      <c r="EG290" s="115"/>
      <c r="EH290" s="115"/>
      <c r="EI290" s="115"/>
      <c r="EJ290" s="115"/>
      <c r="EK290" s="115"/>
      <c r="EL290" s="115"/>
      <c r="EM290" s="115"/>
      <c r="EN290" s="115"/>
      <c r="EO290" s="115"/>
      <c r="EP290" s="115"/>
      <c r="EQ290" s="115"/>
      <c r="ER290" s="115"/>
      <c r="ES290" s="115"/>
      <c r="ET290" s="115"/>
      <c r="EU290" s="115"/>
      <c r="EV290" s="115"/>
      <c r="EW290" s="115"/>
      <c r="EX290" s="115"/>
      <c r="EY290" s="115"/>
      <c r="EZ290" s="115"/>
      <c r="FA290" s="115"/>
      <c r="FB290" s="115"/>
      <c r="FC290" s="115"/>
      <c r="FD290" s="115"/>
      <c r="FE290" s="115"/>
      <c r="FF290" s="115"/>
      <c r="FG290" s="115"/>
      <c r="FH290" s="115"/>
      <c r="FI290" s="115"/>
      <c r="FJ290" s="115"/>
      <c r="FK290" s="115"/>
      <c r="FL290" s="115"/>
      <c r="FM290" s="115"/>
      <c r="FN290" s="115"/>
      <c r="FO290" s="115"/>
      <c r="FP290" s="115"/>
      <c r="FQ290" s="115"/>
      <c r="FR290" s="115"/>
      <c r="FS290" s="115"/>
      <c r="FT290" s="115"/>
      <c r="FU290" s="115"/>
      <c r="FV290" s="115"/>
      <c r="FW290" s="115"/>
      <c r="FX290" s="115"/>
      <c r="FY290" s="115"/>
      <c r="FZ290" s="115"/>
      <c r="GA290" s="115"/>
      <c r="GB290" s="115"/>
      <c r="GC290" s="115"/>
      <c r="GD290" s="115"/>
      <c r="GE290" s="115"/>
      <c r="GF290" s="115"/>
      <c r="GG290" s="115"/>
    </row>
    <row r="291" spans="1:189" ht="12.75">
      <c r="A291" s="293"/>
      <c r="B291" s="290"/>
      <c r="C291" s="146">
        <v>1600</v>
      </c>
      <c r="D291" s="154">
        <f t="shared" si="15"/>
        <v>-0.030217229201276702</v>
      </c>
      <c r="E291" s="155">
        <f t="shared" si="16"/>
        <v>-9.671741299999951</v>
      </c>
      <c r="F291" s="345"/>
      <c r="G291" s="155">
        <f t="shared" si="17"/>
        <v>0.019840000000002078</v>
      </c>
      <c r="H291" s="359"/>
      <c r="I291" s="156">
        <f t="shared" si="22"/>
        <v>0.00022733356066691781</v>
      </c>
      <c r="J291" s="164">
        <f t="shared" si="18"/>
        <v>0.028268629618569713</v>
      </c>
      <c r="K291" s="155">
        <f t="shared" si="19"/>
        <v>8.77463888817698</v>
      </c>
      <c r="L291" s="345"/>
      <c r="M291" s="155">
        <f t="shared" si="20"/>
        <v>38.71263999999999</v>
      </c>
      <c r="N291" s="359"/>
      <c r="O291" s="165">
        <f t="shared" si="21"/>
        <v>0.4434819585833739</v>
      </c>
      <c r="P291" s="41"/>
      <c r="Q291" s="41"/>
      <c r="R291" s="41"/>
      <c r="S291" s="41"/>
      <c r="T291" s="41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5"/>
      <c r="BV291" s="115"/>
      <c r="BW291" s="115"/>
      <c r="BX291" s="115"/>
      <c r="BY291" s="115"/>
      <c r="BZ291" s="115"/>
      <c r="CA291" s="115"/>
      <c r="CB291" s="115"/>
      <c r="CC291" s="115"/>
      <c r="CD291" s="115"/>
      <c r="CE291" s="115"/>
      <c r="CF291" s="115"/>
      <c r="CG291" s="115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5"/>
      <c r="DB291" s="115"/>
      <c r="DC291" s="115"/>
      <c r="DD291" s="115"/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  <c r="DV291" s="115"/>
      <c r="DW291" s="115"/>
      <c r="DX291" s="115"/>
      <c r="DY291" s="115"/>
      <c r="DZ291" s="115"/>
      <c r="EA291" s="115"/>
      <c r="EB291" s="115"/>
      <c r="EC291" s="115"/>
      <c r="ED291" s="115"/>
      <c r="EE291" s="115"/>
      <c r="EF291" s="115"/>
      <c r="EG291" s="115"/>
      <c r="EH291" s="115"/>
      <c r="EI291" s="115"/>
      <c r="EJ291" s="115"/>
      <c r="EK291" s="115"/>
      <c r="EL291" s="115"/>
      <c r="EM291" s="115"/>
      <c r="EN291" s="115"/>
      <c r="EO291" s="115"/>
      <c r="EP291" s="115"/>
      <c r="EQ291" s="115"/>
      <c r="ER291" s="115"/>
      <c r="ES291" s="115"/>
      <c r="ET291" s="115"/>
      <c r="EU291" s="115"/>
      <c r="EV291" s="115"/>
      <c r="EW291" s="115"/>
      <c r="EX291" s="115"/>
      <c r="EY291" s="115"/>
      <c r="EZ291" s="115"/>
      <c r="FA291" s="115"/>
      <c r="FB291" s="115"/>
      <c r="FC291" s="115"/>
      <c r="FD291" s="115"/>
      <c r="FE291" s="115"/>
      <c r="FF291" s="115"/>
      <c r="FG291" s="115"/>
      <c r="FH291" s="115"/>
      <c r="FI291" s="115"/>
      <c r="FJ291" s="115"/>
      <c r="FK291" s="115"/>
      <c r="FL291" s="115"/>
      <c r="FM291" s="115"/>
      <c r="FN291" s="115"/>
      <c r="FO291" s="115"/>
      <c r="FP291" s="115"/>
      <c r="FQ291" s="115"/>
      <c r="FR291" s="115"/>
      <c r="FS291" s="115"/>
      <c r="FT291" s="115"/>
      <c r="FU291" s="115"/>
      <c r="FV291" s="115"/>
      <c r="FW291" s="115"/>
      <c r="FX291" s="115"/>
      <c r="FY291" s="115"/>
      <c r="FZ291" s="115"/>
      <c r="GA291" s="115"/>
      <c r="GB291" s="115"/>
      <c r="GC291" s="115"/>
      <c r="GD291" s="115"/>
      <c r="GE291" s="115"/>
      <c r="GF291" s="115"/>
      <c r="GG291" s="115"/>
    </row>
    <row r="292" spans="1:189" ht="12.75">
      <c r="A292" s="293"/>
      <c r="B292" s="290"/>
      <c r="C292" s="147">
        <v>3120</v>
      </c>
      <c r="D292" s="154">
        <f t="shared" si="15"/>
        <v>-0.02395361477954998</v>
      </c>
      <c r="E292" s="155">
        <f t="shared" si="16"/>
        <v>-9.652893300000017</v>
      </c>
      <c r="F292" s="345"/>
      <c r="G292" s="155">
        <f t="shared" si="17"/>
        <v>0.038688000000007605</v>
      </c>
      <c r="H292" s="359"/>
      <c r="I292" s="156">
        <f t="shared" si="22"/>
        <v>0.00022733356066693868</v>
      </c>
      <c r="J292" s="164">
        <f t="shared" si="18"/>
        <v>0.11581029853548684</v>
      </c>
      <c r="K292" s="155">
        <f t="shared" si="19"/>
        <v>45.55164688817706</v>
      </c>
      <c r="L292" s="345"/>
      <c r="M292" s="155">
        <f t="shared" si="20"/>
        <v>75.48964799999999</v>
      </c>
      <c r="N292" s="359"/>
      <c r="O292" s="165">
        <f t="shared" si="21"/>
        <v>0.44348195858337386</v>
      </c>
      <c r="P292" s="41"/>
      <c r="Q292" s="41"/>
      <c r="R292" s="41"/>
      <c r="S292" s="41"/>
      <c r="T292" s="41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5"/>
      <c r="BV292" s="115"/>
      <c r="BW292" s="115"/>
      <c r="BX292" s="115"/>
      <c r="BY292" s="115"/>
      <c r="BZ292" s="115"/>
      <c r="CA292" s="115"/>
      <c r="CB292" s="115"/>
      <c r="CC292" s="115"/>
      <c r="CD292" s="115"/>
      <c r="CE292" s="115"/>
      <c r="CF292" s="115"/>
      <c r="CG292" s="115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5"/>
      <c r="DB292" s="115"/>
      <c r="DC292" s="115"/>
      <c r="DD292" s="115"/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  <c r="DV292" s="115"/>
      <c r="DW292" s="115"/>
      <c r="DX292" s="115"/>
      <c r="DY292" s="115"/>
      <c r="DZ292" s="115"/>
      <c r="EA292" s="115"/>
      <c r="EB292" s="115"/>
      <c r="EC292" s="115"/>
      <c r="ED292" s="115"/>
      <c r="EE292" s="115"/>
      <c r="EF292" s="115"/>
      <c r="EG292" s="115"/>
      <c r="EH292" s="115"/>
      <c r="EI292" s="115"/>
      <c r="EJ292" s="115"/>
      <c r="EK292" s="115"/>
      <c r="EL292" s="115"/>
      <c r="EM292" s="115"/>
      <c r="EN292" s="115"/>
      <c r="EO292" s="115"/>
      <c r="EP292" s="115"/>
      <c r="EQ292" s="115"/>
      <c r="ER292" s="115"/>
      <c r="ES292" s="115"/>
      <c r="ET292" s="115"/>
      <c r="EU292" s="115"/>
      <c r="EV292" s="115"/>
      <c r="EW292" s="115"/>
      <c r="EX292" s="115"/>
      <c r="EY292" s="115"/>
      <c r="EZ292" s="115"/>
      <c r="FA292" s="115"/>
      <c r="FB292" s="115"/>
      <c r="FC292" s="115"/>
      <c r="FD292" s="115"/>
      <c r="FE292" s="115"/>
      <c r="FF292" s="115"/>
      <c r="FG292" s="115"/>
      <c r="FH292" s="115"/>
      <c r="FI292" s="115"/>
      <c r="FJ292" s="115"/>
      <c r="FK292" s="115"/>
      <c r="FL292" s="115"/>
      <c r="FM292" s="115"/>
      <c r="FN292" s="115"/>
      <c r="FO292" s="115"/>
      <c r="FP292" s="115"/>
      <c r="FQ292" s="115"/>
      <c r="FR292" s="115"/>
      <c r="FS292" s="115"/>
      <c r="FT292" s="115"/>
      <c r="FU292" s="115"/>
      <c r="FV292" s="115"/>
      <c r="FW292" s="115"/>
      <c r="FX292" s="115"/>
      <c r="FY292" s="115"/>
      <c r="FZ292" s="115"/>
      <c r="GA292" s="115"/>
      <c r="GB292" s="115"/>
      <c r="GC292" s="115"/>
      <c r="GD292" s="115"/>
      <c r="GE292" s="115"/>
      <c r="GF292" s="115"/>
      <c r="GG292" s="115"/>
    </row>
    <row r="293" spans="1:189" ht="12.75">
      <c r="A293" s="293"/>
      <c r="B293" s="290"/>
      <c r="C293" s="147">
        <v>9360</v>
      </c>
      <c r="D293" s="154">
        <f t="shared" si="15"/>
        <v>-0.012881641719035346</v>
      </c>
      <c r="E293" s="155">
        <f t="shared" si="16"/>
        <v>-9.575517300000001</v>
      </c>
      <c r="F293" s="345"/>
      <c r="G293" s="155">
        <f t="shared" si="17"/>
        <v>0.1160639999999944</v>
      </c>
      <c r="H293" s="359"/>
      <c r="I293" s="156">
        <f t="shared" si="22"/>
        <v>0.00022733356066688304</v>
      </c>
      <c r="J293" s="164">
        <f t="shared" si="18"/>
        <v>0.26783706631311793</v>
      </c>
      <c r="K293" s="155">
        <f t="shared" si="19"/>
        <v>196.53094288817692</v>
      </c>
      <c r="L293" s="345"/>
      <c r="M293" s="155">
        <f t="shared" si="20"/>
        <v>226.46894400000002</v>
      </c>
      <c r="N293" s="359"/>
      <c r="O293" s="165">
        <f t="shared" si="21"/>
        <v>0.443481958583374</v>
      </c>
      <c r="P293" s="41"/>
      <c r="Q293" s="41"/>
      <c r="R293" s="41"/>
      <c r="S293" s="41"/>
      <c r="T293" s="41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5"/>
      <c r="BV293" s="115"/>
      <c r="BW293" s="115"/>
      <c r="BX293" s="115"/>
      <c r="BY293" s="115"/>
      <c r="BZ293" s="115"/>
      <c r="CA293" s="115"/>
      <c r="CB293" s="115"/>
      <c r="CC293" s="115"/>
      <c r="CD293" s="115"/>
      <c r="CE293" s="115"/>
      <c r="CF293" s="115"/>
      <c r="CG293" s="115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5"/>
      <c r="DB293" s="115"/>
      <c r="DC293" s="115"/>
      <c r="DD293" s="115"/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  <c r="DV293" s="115"/>
      <c r="DW293" s="115"/>
      <c r="DX293" s="115"/>
      <c r="DY293" s="115"/>
      <c r="DZ293" s="115"/>
      <c r="EA293" s="115"/>
      <c r="EB293" s="115"/>
      <c r="EC293" s="115"/>
      <c r="ED293" s="115"/>
      <c r="EE293" s="115"/>
      <c r="EF293" s="115"/>
      <c r="EG293" s="115"/>
      <c r="EH293" s="115"/>
      <c r="EI293" s="115"/>
      <c r="EJ293" s="115"/>
      <c r="EK293" s="115"/>
      <c r="EL293" s="115"/>
      <c r="EM293" s="115"/>
      <c r="EN293" s="115"/>
      <c r="EO293" s="115"/>
      <c r="EP293" s="115"/>
      <c r="EQ293" s="115"/>
      <c r="ER293" s="115"/>
      <c r="ES293" s="115"/>
      <c r="ET293" s="115"/>
      <c r="EU293" s="115"/>
      <c r="EV293" s="115"/>
      <c r="EW293" s="115"/>
      <c r="EX293" s="115"/>
      <c r="EY293" s="115"/>
      <c r="EZ293" s="115"/>
      <c r="FA293" s="115"/>
      <c r="FB293" s="115"/>
      <c r="FC293" s="115"/>
      <c r="FD293" s="115"/>
      <c r="FE293" s="115"/>
      <c r="FF293" s="115"/>
      <c r="FG293" s="115"/>
      <c r="FH293" s="115"/>
      <c r="FI293" s="115"/>
      <c r="FJ293" s="115"/>
      <c r="FK293" s="115"/>
      <c r="FL293" s="115"/>
      <c r="FM293" s="115"/>
      <c r="FN293" s="115"/>
      <c r="FO293" s="115"/>
      <c r="FP293" s="115"/>
      <c r="FQ293" s="115"/>
      <c r="FR293" s="115"/>
      <c r="FS293" s="115"/>
      <c r="FT293" s="115"/>
      <c r="FU293" s="115"/>
      <c r="FV293" s="115"/>
      <c r="FW293" s="115"/>
      <c r="FX293" s="115"/>
      <c r="FY293" s="115"/>
      <c r="FZ293" s="115"/>
      <c r="GA293" s="115"/>
      <c r="GB293" s="115"/>
      <c r="GC293" s="115"/>
      <c r="GD293" s="115"/>
      <c r="GE293" s="115"/>
      <c r="GF293" s="115"/>
      <c r="GG293" s="115"/>
    </row>
    <row r="294" spans="1:189" ht="12.75">
      <c r="A294" s="293"/>
      <c r="B294" s="290"/>
      <c r="C294" s="147">
        <v>44200</v>
      </c>
      <c r="D294" s="154">
        <f t="shared" si="15"/>
        <v>-0.0034585900148501885</v>
      </c>
      <c r="E294" s="155">
        <f t="shared" si="16"/>
        <v>-9.143501300000025</v>
      </c>
      <c r="F294" s="345"/>
      <c r="G294" s="155">
        <f t="shared" si="17"/>
        <v>0.5480799999995725</v>
      </c>
      <c r="H294" s="359"/>
      <c r="I294" s="156">
        <f t="shared" si="22"/>
        <v>0.00022733356066671667</v>
      </c>
      <c r="J294" s="164">
        <f t="shared" si="18"/>
        <v>0.3945618980432681</v>
      </c>
      <c r="K294" s="155">
        <f t="shared" si="19"/>
        <v>1039.498678888177</v>
      </c>
      <c r="L294" s="345"/>
      <c r="M294" s="155">
        <f t="shared" si="20"/>
        <v>1069.4366800000003</v>
      </c>
      <c r="N294" s="359"/>
      <c r="O294" s="165">
        <f t="shared" si="21"/>
        <v>0.44348195858337414</v>
      </c>
      <c r="P294" s="41"/>
      <c r="Q294" s="41"/>
      <c r="R294" s="41"/>
      <c r="S294" s="41"/>
      <c r="T294" s="41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5"/>
      <c r="BV294" s="115"/>
      <c r="BW294" s="115"/>
      <c r="BX294" s="115"/>
      <c r="BY294" s="115"/>
      <c r="BZ294" s="115"/>
      <c r="CA294" s="115"/>
      <c r="CB294" s="115"/>
      <c r="CC294" s="115"/>
      <c r="CD294" s="115"/>
      <c r="CE294" s="115"/>
      <c r="CF294" s="115"/>
      <c r="CG294" s="115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  <c r="FW294" s="115"/>
      <c r="FX294" s="115"/>
      <c r="FY294" s="115"/>
      <c r="FZ294" s="115"/>
      <c r="GA294" s="115"/>
      <c r="GB294" s="115"/>
      <c r="GC294" s="115"/>
      <c r="GD294" s="115"/>
      <c r="GE294" s="115"/>
      <c r="GF294" s="115"/>
      <c r="GG294" s="115"/>
    </row>
    <row r="295" spans="1:189" ht="13.5" thickBot="1">
      <c r="A295" s="294"/>
      <c r="B295" s="291"/>
      <c r="C295" s="148">
        <v>83200</v>
      </c>
      <c r="D295" s="157">
        <f t="shared" si="15"/>
        <v>-0.0018151206369103473</v>
      </c>
      <c r="E295" s="158">
        <f t="shared" si="16"/>
        <v>-8.659901299999547</v>
      </c>
      <c r="F295" s="346"/>
      <c r="G295" s="158">
        <f t="shared" si="17"/>
        <v>1.0316800000000512</v>
      </c>
      <c r="H295" s="360"/>
      <c r="I295" s="159">
        <f t="shared" si="22"/>
        <v>0.0002273335606669053</v>
      </c>
      <c r="J295" s="166">
        <f t="shared" si="18"/>
        <v>0.41641887063638083</v>
      </c>
      <c r="K295" s="167">
        <f t="shared" si="19"/>
        <v>1983.1192788881772</v>
      </c>
      <c r="L295" s="348"/>
      <c r="M295" s="167">
        <f t="shared" si="20"/>
        <v>2013.05728</v>
      </c>
      <c r="N295" s="364"/>
      <c r="O295" s="168">
        <f t="shared" si="21"/>
        <v>0.44348195858337397</v>
      </c>
      <c r="P295" s="41"/>
      <c r="Q295" s="41"/>
      <c r="R295" s="41"/>
      <c r="S295" s="41"/>
      <c r="T295" s="41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5"/>
      <c r="BV295" s="115"/>
      <c r="BW295" s="115"/>
      <c r="BX295" s="115"/>
      <c r="BY295" s="115"/>
      <c r="BZ295" s="115"/>
      <c r="CA295" s="115"/>
      <c r="CB295" s="115"/>
      <c r="CC295" s="115"/>
      <c r="CD295" s="115"/>
      <c r="CE295" s="115"/>
      <c r="CF295" s="115"/>
      <c r="CG295" s="115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5"/>
      <c r="DB295" s="115"/>
      <c r="DC295" s="115"/>
      <c r="DD295" s="115"/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  <c r="DV295" s="115"/>
      <c r="DW295" s="115"/>
      <c r="DX295" s="115"/>
      <c r="DY295" s="115"/>
      <c r="DZ295" s="115"/>
      <c r="EA295" s="115"/>
      <c r="EB295" s="115"/>
      <c r="EC295" s="115"/>
      <c r="ED295" s="115"/>
      <c r="EE295" s="115"/>
      <c r="EF295" s="115"/>
      <c r="EG295" s="115"/>
      <c r="EH295" s="115"/>
      <c r="EI295" s="115"/>
      <c r="EJ295" s="115"/>
      <c r="EK295" s="115"/>
      <c r="EL295" s="115"/>
      <c r="EM295" s="115"/>
      <c r="EN295" s="115"/>
      <c r="EO295" s="115"/>
      <c r="EP295" s="115"/>
      <c r="EQ295" s="115"/>
      <c r="ER295" s="115"/>
      <c r="ES295" s="115"/>
      <c r="ET295" s="115"/>
      <c r="EU295" s="115"/>
      <c r="EV295" s="115"/>
      <c r="EW295" s="115"/>
      <c r="EX295" s="115"/>
      <c r="EY295" s="115"/>
      <c r="EZ295" s="115"/>
      <c r="FA295" s="115"/>
      <c r="FB295" s="115"/>
      <c r="FC295" s="115"/>
      <c r="FD295" s="115"/>
      <c r="FE295" s="115"/>
      <c r="FF295" s="115"/>
      <c r="FG295" s="115"/>
      <c r="FH295" s="115"/>
      <c r="FI295" s="115"/>
      <c r="FJ295" s="115"/>
      <c r="FK295" s="115"/>
      <c r="FL295" s="115"/>
      <c r="FM295" s="115"/>
      <c r="FN295" s="115"/>
      <c r="FO295" s="115"/>
      <c r="FP295" s="115"/>
      <c r="FQ295" s="115"/>
      <c r="FR295" s="115"/>
      <c r="FS295" s="115"/>
      <c r="FT295" s="115"/>
      <c r="FU295" s="115"/>
      <c r="FV295" s="115"/>
      <c r="FW295" s="115"/>
      <c r="FX295" s="115"/>
      <c r="FY295" s="115"/>
      <c r="FZ295" s="115"/>
      <c r="GA295" s="115"/>
      <c r="GB295" s="115"/>
      <c r="GC295" s="115"/>
      <c r="GD295" s="115"/>
      <c r="GE295" s="115"/>
      <c r="GF295" s="115"/>
      <c r="GG295" s="115"/>
    </row>
    <row r="296" spans="1:189" ht="13.5" thickTop="1">
      <c r="A296" s="313">
        <v>5</v>
      </c>
      <c r="B296" s="316" t="s">
        <v>30</v>
      </c>
      <c r="C296" s="145">
        <v>1200</v>
      </c>
      <c r="D296" s="210">
        <f t="shared" si="15"/>
        <v>-0.03461052275881995</v>
      </c>
      <c r="E296" s="211">
        <f t="shared" si="16"/>
        <v>-13.508252099999993</v>
      </c>
      <c r="F296" s="344">
        <f>M73-Q73</f>
        <v>-13.523132099999998</v>
      </c>
      <c r="G296" s="211">
        <f t="shared" si="17"/>
        <v>0.0148799999999909</v>
      </c>
      <c r="H296" s="358">
        <f>(M73-Q73)/Q73</f>
        <v>-0.041630294554397436</v>
      </c>
      <c r="I296" s="212">
        <f t="shared" si="22"/>
        <v>0.00022733356066675497</v>
      </c>
      <c r="J296" s="221">
        <f t="shared" si="18"/>
        <v>-0.03381100904589177</v>
      </c>
      <c r="K296" s="222">
        <f t="shared" si="19"/>
        <v>-12.73947969091597</v>
      </c>
      <c r="L296" s="347">
        <f>I73-M73</f>
        <v>-41.773959690916</v>
      </c>
      <c r="M296" s="222">
        <f t="shared" si="20"/>
        <v>29.034480000000002</v>
      </c>
      <c r="N296" s="363">
        <f>(I73-M73)/M73</f>
        <v>-0.13418524381982785</v>
      </c>
      <c r="O296" s="223">
        <f t="shared" si="21"/>
        <v>0.443481958583374</v>
      </c>
      <c r="P296" s="41"/>
      <c r="Q296" s="41"/>
      <c r="R296" s="41"/>
      <c r="S296" s="41"/>
      <c r="T296" s="41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5"/>
      <c r="BV296" s="115"/>
      <c r="BW296" s="115"/>
      <c r="BX296" s="115"/>
      <c r="BY296" s="115"/>
      <c r="BZ296" s="115"/>
      <c r="CA296" s="115"/>
      <c r="CB296" s="115"/>
      <c r="CC296" s="115"/>
      <c r="CD296" s="115"/>
      <c r="CE296" s="115"/>
      <c r="CF296" s="115"/>
      <c r="CG296" s="115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5"/>
      <c r="DB296" s="115"/>
      <c r="DC296" s="115"/>
      <c r="DD296" s="115"/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  <c r="DV296" s="115"/>
      <c r="DW296" s="115"/>
      <c r="DX296" s="115"/>
      <c r="DY296" s="115"/>
      <c r="DZ296" s="115"/>
      <c r="EA296" s="115"/>
      <c r="EB296" s="115"/>
      <c r="EC296" s="115"/>
      <c r="ED296" s="115"/>
      <c r="EE296" s="115"/>
      <c r="EF296" s="115"/>
      <c r="EG296" s="115"/>
      <c r="EH296" s="115"/>
      <c r="EI296" s="115"/>
      <c r="EJ296" s="115"/>
      <c r="EK296" s="115"/>
      <c r="EL296" s="115"/>
      <c r="EM296" s="115"/>
      <c r="EN296" s="115"/>
      <c r="EO296" s="115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  <c r="FH296" s="115"/>
      <c r="FI296" s="115"/>
      <c r="FJ296" s="115"/>
      <c r="FK296" s="115"/>
      <c r="FL296" s="115"/>
      <c r="FM296" s="115"/>
      <c r="FN296" s="115"/>
      <c r="FO296" s="115"/>
      <c r="FP296" s="115"/>
      <c r="FQ296" s="115"/>
      <c r="FR296" s="115"/>
      <c r="FS296" s="115"/>
      <c r="FT296" s="115"/>
      <c r="FU296" s="115"/>
      <c r="FV296" s="115"/>
      <c r="FW296" s="115"/>
      <c r="FX296" s="115"/>
      <c r="FY296" s="115"/>
      <c r="FZ296" s="115"/>
      <c r="GA296" s="115"/>
      <c r="GB296" s="115"/>
      <c r="GC296" s="115"/>
      <c r="GD296" s="115"/>
      <c r="GE296" s="115"/>
      <c r="GF296" s="115"/>
      <c r="GG296" s="115"/>
    </row>
    <row r="297" spans="1:189" ht="12.75">
      <c r="A297" s="314"/>
      <c r="B297" s="317"/>
      <c r="C297" s="146">
        <v>1600</v>
      </c>
      <c r="D297" s="154">
        <f t="shared" si="15"/>
        <v>-0.03276612346606974</v>
      </c>
      <c r="E297" s="155">
        <f t="shared" si="16"/>
        <v>-13.50329210000001</v>
      </c>
      <c r="F297" s="345"/>
      <c r="G297" s="155">
        <f t="shared" si="17"/>
        <v>0.019840000000002078</v>
      </c>
      <c r="H297" s="359"/>
      <c r="I297" s="156">
        <f t="shared" si="22"/>
        <v>0.00022733356066691781</v>
      </c>
      <c r="J297" s="164">
        <f t="shared" si="18"/>
        <v>-0.0076800241754157025</v>
      </c>
      <c r="K297" s="155">
        <f t="shared" si="19"/>
        <v>-3.0613196909160365</v>
      </c>
      <c r="L297" s="345"/>
      <c r="M297" s="155">
        <f t="shared" si="20"/>
        <v>38.71263999999999</v>
      </c>
      <c r="N297" s="359"/>
      <c r="O297" s="165">
        <f t="shared" si="21"/>
        <v>0.4434819585833739</v>
      </c>
      <c r="P297" s="41"/>
      <c r="Q297" s="41"/>
      <c r="R297" s="41"/>
      <c r="S297" s="41"/>
      <c r="T297" s="41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5"/>
      <c r="BV297" s="115"/>
      <c r="BW297" s="115"/>
      <c r="BX297" s="115"/>
      <c r="BY297" s="115"/>
      <c r="BZ297" s="115"/>
      <c r="CA297" s="115"/>
      <c r="CB297" s="115"/>
      <c r="CC297" s="115"/>
      <c r="CD297" s="115"/>
      <c r="CE297" s="115"/>
      <c r="CF297" s="115"/>
      <c r="CG297" s="115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5"/>
      <c r="DB297" s="115"/>
      <c r="DC297" s="115"/>
      <c r="DD297" s="115"/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  <c r="DV297" s="115"/>
      <c r="DW297" s="115"/>
      <c r="DX297" s="115"/>
      <c r="DY297" s="115"/>
      <c r="DZ297" s="115"/>
      <c r="EA297" s="115"/>
      <c r="EB297" s="115"/>
      <c r="EC297" s="115"/>
      <c r="ED297" s="115"/>
      <c r="EE297" s="115"/>
      <c r="EF297" s="115"/>
      <c r="EG297" s="115"/>
      <c r="EH297" s="115"/>
      <c r="EI297" s="115"/>
      <c r="EJ297" s="115"/>
      <c r="EK297" s="115"/>
      <c r="EL297" s="115"/>
      <c r="EM297" s="115"/>
      <c r="EN297" s="115"/>
      <c r="EO297" s="115"/>
      <c r="EP297" s="115"/>
      <c r="EQ297" s="115"/>
      <c r="ER297" s="115"/>
      <c r="ES297" s="115"/>
      <c r="ET297" s="115"/>
      <c r="EU297" s="115"/>
      <c r="EV297" s="115"/>
      <c r="EW297" s="115"/>
      <c r="EX297" s="115"/>
      <c r="EY297" s="115"/>
      <c r="EZ297" s="115"/>
      <c r="FA297" s="115"/>
      <c r="FB297" s="115"/>
      <c r="FC297" s="115"/>
      <c r="FD297" s="115"/>
      <c r="FE297" s="115"/>
      <c r="FF297" s="115"/>
      <c r="FG297" s="115"/>
      <c r="FH297" s="115"/>
      <c r="FI297" s="115"/>
      <c r="FJ297" s="115"/>
      <c r="FK297" s="115"/>
      <c r="FL297" s="115"/>
      <c r="FM297" s="115"/>
      <c r="FN297" s="115"/>
      <c r="FO297" s="115"/>
      <c r="FP297" s="115"/>
      <c r="FQ297" s="115"/>
      <c r="FR297" s="115"/>
      <c r="FS297" s="115"/>
      <c r="FT297" s="115"/>
      <c r="FU297" s="115"/>
      <c r="FV297" s="115"/>
      <c r="FW297" s="115"/>
      <c r="FX297" s="115"/>
      <c r="FY297" s="115"/>
      <c r="FZ297" s="115"/>
      <c r="GA297" s="115"/>
      <c r="GB297" s="115"/>
      <c r="GC297" s="115"/>
      <c r="GD297" s="115"/>
      <c r="GE297" s="115"/>
      <c r="GF297" s="115"/>
      <c r="GG297" s="115"/>
    </row>
    <row r="298" spans="1:189" ht="12.75">
      <c r="A298" s="314"/>
      <c r="B298" s="317"/>
      <c r="C298" s="147">
        <v>3120</v>
      </c>
      <c r="D298" s="154">
        <f t="shared" si="15"/>
        <v>-0.027240179681644622</v>
      </c>
      <c r="E298" s="155">
        <f t="shared" si="16"/>
        <v>-13.484444100000019</v>
      </c>
      <c r="F298" s="345"/>
      <c r="G298" s="155">
        <f t="shared" si="17"/>
        <v>0.038688000000007605</v>
      </c>
      <c r="H298" s="359"/>
      <c r="I298" s="156">
        <f t="shared" si="22"/>
        <v>0.00022733356066693868</v>
      </c>
      <c r="J298" s="164">
        <f t="shared" si="18"/>
        <v>0.07001697233471697</v>
      </c>
      <c r="K298" s="155">
        <f t="shared" si="19"/>
        <v>33.715688309084044</v>
      </c>
      <c r="L298" s="345"/>
      <c r="M298" s="155">
        <f t="shared" si="20"/>
        <v>75.48964799999999</v>
      </c>
      <c r="N298" s="359"/>
      <c r="O298" s="165">
        <f t="shared" si="21"/>
        <v>0.44348195858337386</v>
      </c>
      <c r="P298" s="41"/>
      <c r="Q298" s="41"/>
      <c r="R298" s="41"/>
      <c r="S298" s="41"/>
      <c r="T298" s="41"/>
      <c r="U298" s="127"/>
      <c r="V298" s="127"/>
      <c r="W298" s="127"/>
      <c r="X298" s="127"/>
      <c r="Y298" s="127"/>
      <c r="Z298" s="127"/>
      <c r="AA298" s="127"/>
      <c r="AB298" s="127"/>
      <c r="AC298" s="127"/>
      <c r="AD298" s="127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5"/>
      <c r="BV298" s="115"/>
      <c r="BW298" s="115"/>
      <c r="BX298" s="115"/>
      <c r="BY298" s="115"/>
      <c r="BZ298" s="115"/>
      <c r="CA298" s="115"/>
      <c r="CB298" s="115"/>
      <c r="CC298" s="115"/>
      <c r="CD298" s="115"/>
      <c r="CE298" s="115"/>
      <c r="CF298" s="115"/>
      <c r="CG298" s="115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5"/>
      <c r="DB298" s="115"/>
      <c r="DC298" s="115"/>
      <c r="DD298" s="115"/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  <c r="DV298" s="115"/>
      <c r="DW298" s="115"/>
      <c r="DX298" s="115"/>
      <c r="DY298" s="115"/>
      <c r="DZ298" s="115"/>
      <c r="EA298" s="115"/>
      <c r="EB298" s="115"/>
      <c r="EC298" s="115"/>
      <c r="ED298" s="115"/>
      <c r="EE298" s="115"/>
      <c r="EF298" s="115"/>
      <c r="EG298" s="115"/>
      <c r="EH298" s="115"/>
      <c r="EI298" s="115"/>
      <c r="EJ298" s="115"/>
      <c r="EK298" s="115"/>
      <c r="EL298" s="115"/>
      <c r="EM298" s="115"/>
      <c r="EN298" s="115"/>
      <c r="EO298" s="115"/>
      <c r="EP298" s="115"/>
      <c r="EQ298" s="115"/>
      <c r="ER298" s="115"/>
      <c r="ES298" s="115"/>
      <c r="ET298" s="115"/>
      <c r="EU298" s="115"/>
      <c r="EV298" s="115"/>
      <c r="EW298" s="115"/>
      <c r="EX298" s="115"/>
      <c r="EY298" s="115"/>
      <c r="EZ298" s="115"/>
      <c r="FA298" s="115"/>
      <c r="FB298" s="115"/>
      <c r="FC298" s="115"/>
      <c r="FD298" s="115"/>
      <c r="FE298" s="115"/>
      <c r="FF298" s="115"/>
      <c r="FG298" s="115"/>
      <c r="FH298" s="115"/>
      <c r="FI298" s="115"/>
      <c r="FJ298" s="115"/>
      <c r="FK298" s="115"/>
      <c r="FL298" s="115"/>
      <c r="FM298" s="115"/>
      <c r="FN298" s="115"/>
      <c r="FO298" s="115"/>
      <c r="FP298" s="115"/>
      <c r="FQ298" s="115"/>
      <c r="FR298" s="115"/>
      <c r="FS298" s="115"/>
      <c r="FT298" s="115"/>
      <c r="FU298" s="115"/>
      <c r="FV298" s="115"/>
      <c r="FW298" s="115"/>
      <c r="FX298" s="115"/>
      <c r="FY298" s="115"/>
      <c r="FZ298" s="115"/>
      <c r="GA298" s="115"/>
      <c r="GB298" s="115"/>
      <c r="GC298" s="115"/>
      <c r="GD298" s="115"/>
      <c r="GE298" s="115"/>
      <c r="GF298" s="115"/>
      <c r="GG298" s="115"/>
    </row>
    <row r="299" spans="1:189" ht="12.75">
      <c r="A299" s="314"/>
      <c r="B299" s="317"/>
      <c r="C299" s="147">
        <v>9360</v>
      </c>
      <c r="D299" s="154">
        <f t="shared" si="15"/>
        <v>-0.01604899459203122</v>
      </c>
      <c r="E299" s="155">
        <f t="shared" si="16"/>
        <v>-13.40706810000006</v>
      </c>
      <c r="F299" s="345"/>
      <c r="G299" s="155">
        <f t="shared" si="17"/>
        <v>0.1160639999999944</v>
      </c>
      <c r="H299" s="359"/>
      <c r="I299" s="156">
        <f t="shared" si="22"/>
        <v>0.00022733356066688304</v>
      </c>
      <c r="J299" s="164">
        <f t="shared" si="18"/>
        <v>0.22469615620628955</v>
      </c>
      <c r="K299" s="155">
        <f t="shared" si="19"/>
        <v>184.69498430908402</v>
      </c>
      <c r="L299" s="345"/>
      <c r="M299" s="155">
        <f t="shared" si="20"/>
        <v>226.46894400000002</v>
      </c>
      <c r="N299" s="359"/>
      <c r="O299" s="165">
        <f t="shared" si="21"/>
        <v>0.443481958583374</v>
      </c>
      <c r="P299" s="41"/>
      <c r="Q299" s="41"/>
      <c r="R299" s="41"/>
      <c r="S299" s="41"/>
      <c r="T299" s="41"/>
      <c r="U299" s="127"/>
      <c r="V299" s="127"/>
      <c r="W299" s="127"/>
      <c r="X299" s="127"/>
      <c r="Y299" s="127"/>
      <c r="Z299" s="127"/>
      <c r="AA299" s="127"/>
      <c r="AB299" s="127"/>
      <c r="AC299" s="127"/>
      <c r="AD299" s="127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5"/>
      <c r="BV299" s="115"/>
      <c r="BW299" s="115"/>
      <c r="BX299" s="115"/>
      <c r="BY299" s="115"/>
      <c r="BZ299" s="115"/>
      <c r="CA299" s="115"/>
      <c r="CB299" s="115"/>
      <c r="CC299" s="115"/>
      <c r="CD299" s="115"/>
      <c r="CE299" s="115"/>
      <c r="CF299" s="115"/>
      <c r="CG299" s="115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5"/>
      <c r="DB299" s="115"/>
      <c r="DC299" s="115"/>
      <c r="DD299" s="115"/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  <c r="DV299" s="115"/>
      <c r="DW299" s="115"/>
      <c r="DX299" s="115"/>
      <c r="DY299" s="115"/>
      <c r="DZ299" s="115"/>
      <c r="EA299" s="115"/>
      <c r="EB299" s="115"/>
      <c r="EC299" s="115"/>
      <c r="ED299" s="115"/>
      <c r="EE299" s="115"/>
      <c r="EF299" s="115"/>
      <c r="EG299" s="115"/>
      <c r="EH299" s="115"/>
      <c r="EI299" s="115"/>
      <c r="EJ299" s="115"/>
      <c r="EK299" s="115"/>
      <c r="EL299" s="115"/>
      <c r="EM299" s="115"/>
      <c r="EN299" s="115"/>
      <c r="EO299" s="115"/>
      <c r="EP299" s="115"/>
      <c r="EQ299" s="115"/>
      <c r="ER299" s="115"/>
      <c r="ES299" s="115"/>
      <c r="ET299" s="115"/>
      <c r="EU299" s="115"/>
      <c r="EV299" s="115"/>
      <c r="EW299" s="115"/>
      <c r="EX299" s="115"/>
      <c r="EY299" s="115"/>
      <c r="EZ299" s="115"/>
      <c r="FA299" s="115"/>
      <c r="FB299" s="115"/>
      <c r="FC299" s="115"/>
      <c r="FD299" s="115"/>
      <c r="FE299" s="115"/>
      <c r="FF299" s="115"/>
      <c r="FG299" s="115"/>
      <c r="FH299" s="115"/>
      <c r="FI299" s="115"/>
      <c r="FJ299" s="115"/>
      <c r="FK299" s="115"/>
      <c r="FL299" s="115"/>
      <c r="FM299" s="115"/>
      <c r="FN299" s="115"/>
      <c r="FO299" s="115"/>
      <c r="FP299" s="115"/>
      <c r="FQ299" s="115"/>
      <c r="FR299" s="115"/>
      <c r="FS299" s="115"/>
      <c r="FT299" s="115"/>
      <c r="FU299" s="115"/>
      <c r="FV299" s="115"/>
      <c r="FW299" s="115"/>
      <c r="FX299" s="115"/>
      <c r="FY299" s="115"/>
      <c r="FZ299" s="115"/>
      <c r="GA299" s="115"/>
      <c r="GB299" s="115"/>
      <c r="GC299" s="115"/>
      <c r="GD299" s="115"/>
      <c r="GE299" s="115"/>
      <c r="GF299" s="115"/>
      <c r="GG299" s="115"/>
    </row>
    <row r="300" spans="1:189" ht="12.75">
      <c r="A300" s="314"/>
      <c r="B300" s="317"/>
      <c r="C300" s="147">
        <v>44200</v>
      </c>
      <c r="D300" s="154">
        <f t="shared" si="15"/>
        <v>-0.004742784925312436</v>
      </c>
      <c r="E300" s="155">
        <f t="shared" si="16"/>
        <v>-12.97505210000054</v>
      </c>
      <c r="F300" s="345"/>
      <c r="G300" s="155">
        <f t="shared" si="17"/>
        <v>0.5480799999995725</v>
      </c>
      <c r="H300" s="359"/>
      <c r="I300" s="156">
        <f t="shared" si="22"/>
        <v>0.00022733356066671667</v>
      </c>
      <c r="J300" s="164">
        <f t="shared" si="18"/>
        <v>0.37743275577198676</v>
      </c>
      <c r="K300" s="155">
        <f t="shared" si="19"/>
        <v>1027.6627203090843</v>
      </c>
      <c r="L300" s="345"/>
      <c r="M300" s="155">
        <f t="shared" si="20"/>
        <v>1069.4366800000003</v>
      </c>
      <c r="N300" s="359"/>
      <c r="O300" s="165">
        <f t="shared" si="21"/>
        <v>0.44348195858337414</v>
      </c>
      <c r="P300" s="41"/>
      <c r="Q300" s="41"/>
      <c r="R300" s="41"/>
      <c r="S300" s="41"/>
      <c r="T300" s="41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5"/>
      <c r="BV300" s="115"/>
      <c r="BW300" s="115"/>
      <c r="BX300" s="115"/>
      <c r="BY300" s="115"/>
      <c r="BZ300" s="115"/>
      <c r="CA300" s="115"/>
      <c r="CB300" s="115"/>
      <c r="CC300" s="115"/>
      <c r="CD300" s="115"/>
      <c r="CE300" s="115"/>
      <c r="CF300" s="115"/>
      <c r="CG300" s="115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5"/>
      <c r="DB300" s="115"/>
      <c r="DC300" s="115"/>
      <c r="DD300" s="115"/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  <c r="DV300" s="115"/>
      <c r="DW300" s="115"/>
      <c r="DX300" s="115"/>
      <c r="DY300" s="115"/>
      <c r="DZ300" s="115"/>
      <c r="EA300" s="115"/>
      <c r="EB300" s="115"/>
      <c r="EC300" s="115"/>
      <c r="ED300" s="115"/>
      <c r="EE300" s="115"/>
      <c r="EF300" s="115"/>
      <c r="EG300" s="115"/>
      <c r="EH300" s="115"/>
      <c r="EI300" s="115"/>
      <c r="EJ300" s="115"/>
      <c r="EK300" s="115"/>
      <c r="EL300" s="115"/>
      <c r="EM300" s="115"/>
      <c r="EN300" s="115"/>
      <c r="EO300" s="115"/>
      <c r="EP300" s="115"/>
      <c r="EQ300" s="115"/>
      <c r="ER300" s="115"/>
      <c r="ES300" s="115"/>
      <c r="ET300" s="115"/>
      <c r="EU300" s="115"/>
      <c r="EV300" s="115"/>
      <c r="EW300" s="115"/>
      <c r="EX300" s="115"/>
      <c r="EY300" s="115"/>
      <c r="EZ300" s="115"/>
      <c r="FA300" s="115"/>
      <c r="FB300" s="115"/>
      <c r="FC300" s="115"/>
      <c r="FD300" s="115"/>
      <c r="FE300" s="115"/>
      <c r="FF300" s="115"/>
      <c r="FG300" s="115"/>
      <c r="FH300" s="115"/>
      <c r="FI300" s="115"/>
      <c r="FJ300" s="115"/>
      <c r="FK300" s="115"/>
      <c r="FL300" s="115"/>
      <c r="FM300" s="115"/>
      <c r="FN300" s="115"/>
      <c r="FO300" s="115"/>
      <c r="FP300" s="115"/>
      <c r="FQ300" s="115"/>
      <c r="FR300" s="115"/>
      <c r="FS300" s="115"/>
      <c r="FT300" s="115"/>
      <c r="FU300" s="115"/>
      <c r="FV300" s="115"/>
      <c r="FW300" s="115"/>
      <c r="FX300" s="115"/>
      <c r="FY300" s="115"/>
      <c r="FZ300" s="115"/>
      <c r="GA300" s="115"/>
      <c r="GB300" s="115"/>
      <c r="GC300" s="115"/>
      <c r="GD300" s="115"/>
      <c r="GE300" s="115"/>
      <c r="GF300" s="115"/>
      <c r="GG300" s="115"/>
    </row>
    <row r="301" spans="1:189" ht="13.5" thickBot="1">
      <c r="A301" s="315"/>
      <c r="B301" s="318"/>
      <c r="C301" s="148">
        <v>83200</v>
      </c>
      <c r="D301" s="157">
        <f t="shared" si="15"/>
        <v>-0.0025686635760440086</v>
      </c>
      <c r="E301" s="158">
        <f t="shared" si="16"/>
        <v>-12.49145210000006</v>
      </c>
      <c r="F301" s="346"/>
      <c r="G301" s="158">
        <f t="shared" si="17"/>
        <v>1.0316800000000512</v>
      </c>
      <c r="H301" s="360"/>
      <c r="I301" s="159">
        <f t="shared" si="22"/>
        <v>0.0002273335606669053</v>
      </c>
      <c r="J301" s="166">
        <f t="shared" si="18"/>
        <v>0.4064062135805543</v>
      </c>
      <c r="K301" s="167">
        <f t="shared" si="19"/>
        <v>1971.283320309084</v>
      </c>
      <c r="L301" s="348"/>
      <c r="M301" s="167">
        <f t="shared" si="20"/>
        <v>2013.05728</v>
      </c>
      <c r="N301" s="364"/>
      <c r="O301" s="168">
        <f t="shared" si="21"/>
        <v>0.44348195858337397</v>
      </c>
      <c r="P301" s="41"/>
      <c r="Q301" s="41"/>
      <c r="R301" s="41"/>
      <c r="S301" s="41"/>
      <c r="T301" s="41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5"/>
      <c r="BV301" s="115"/>
      <c r="BW301" s="115"/>
      <c r="BX301" s="115"/>
      <c r="BY301" s="115"/>
      <c r="BZ301" s="115"/>
      <c r="CA301" s="115"/>
      <c r="CB301" s="115"/>
      <c r="CC301" s="115"/>
      <c r="CD301" s="115"/>
      <c r="CE301" s="115"/>
      <c r="CF301" s="115"/>
      <c r="CG301" s="115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5"/>
      <c r="DB301" s="115"/>
      <c r="DC301" s="115"/>
      <c r="DD301" s="115"/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  <c r="DV301" s="115"/>
      <c r="DW301" s="115"/>
      <c r="DX301" s="115"/>
      <c r="DY301" s="115"/>
      <c r="DZ301" s="115"/>
      <c r="EA301" s="115"/>
      <c r="EB301" s="115"/>
      <c r="EC301" s="115"/>
      <c r="ED301" s="115"/>
      <c r="EE301" s="115"/>
      <c r="EF301" s="115"/>
      <c r="EG301" s="115"/>
      <c r="EH301" s="115"/>
      <c r="EI301" s="115"/>
      <c r="EJ301" s="115"/>
      <c r="EK301" s="115"/>
      <c r="EL301" s="115"/>
      <c r="EM301" s="115"/>
      <c r="EN301" s="115"/>
      <c r="EO301" s="115"/>
      <c r="EP301" s="115"/>
      <c r="EQ301" s="115"/>
      <c r="ER301" s="115"/>
      <c r="ES301" s="115"/>
      <c r="ET301" s="115"/>
      <c r="EU301" s="115"/>
      <c r="EV301" s="115"/>
      <c r="EW301" s="115"/>
      <c r="EX301" s="115"/>
      <c r="EY301" s="115"/>
      <c r="EZ301" s="115"/>
      <c r="FA301" s="115"/>
      <c r="FB301" s="115"/>
      <c r="FC301" s="115"/>
      <c r="FD301" s="115"/>
      <c r="FE301" s="115"/>
      <c r="FF301" s="115"/>
      <c r="FG301" s="115"/>
      <c r="FH301" s="115"/>
      <c r="FI301" s="115"/>
      <c r="FJ301" s="115"/>
      <c r="FK301" s="115"/>
      <c r="FL301" s="115"/>
      <c r="FM301" s="115"/>
      <c r="FN301" s="115"/>
      <c r="FO301" s="115"/>
      <c r="FP301" s="115"/>
      <c r="FQ301" s="115"/>
      <c r="FR301" s="115"/>
      <c r="FS301" s="115"/>
      <c r="FT301" s="115"/>
      <c r="FU301" s="115"/>
      <c r="FV301" s="115"/>
      <c r="FW301" s="115"/>
      <c r="FX301" s="115"/>
      <c r="FY301" s="115"/>
      <c r="FZ301" s="115"/>
      <c r="GA301" s="115"/>
      <c r="GB301" s="115"/>
      <c r="GC301" s="115"/>
      <c r="GD301" s="115"/>
      <c r="GE301" s="115"/>
      <c r="GF301" s="115"/>
      <c r="GG301" s="115"/>
    </row>
    <row r="302" spans="1:189" ht="13.5" thickTop="1">
      <c r="A302" s="313">
        <v>6</v>
      </c>
      <c r="B302" s="316" t="s">
        <v>31</v>
      </c>
      <c r="C302" s="145">
        <v>1200</v>
      </c>
      <c r="D302" s="210">
        <f t="shared" si="15"/>
        <v>-0.03360912700117139</v>
      </c>
      <c r="E302" s="211">
        <f t="shared" si="16"/>
        <v>-11.479782199999988</v>
      </c>
      <c r="F302" s="344">
        <f>M79-Q79</f>
        <v>-11.494662199999993</v>
      </c>
      <c r="G302" s="211">
        <f t="shared" si="17"/>
        <v>0.0148799999999909</v>
      </c>
      <c r="H302" s="358">
        <f>(M79-Q79)/Q79</f>
        <v>-0.04163029425936803</v>
      </c>
      <c r="I302" s="212">
        <f t="shared" si="22"/>
        <v>0.00022733356066675497</v>
      </c>
      <c r="J302" s="221">
        <f t="shared" si="18"/>
        <v>-0.01961111336825958</v>
      </c>
      <c r="K302" s="222">
        <f t="shared" si="19"/>
        <v>-6.4733857372789885</v>
      </c>
      <c r="L302" s="347">
        <f>I79-M79</f>
        <v>-35.50786573727899</v>
      </c>
      <c r="M302" s="222">
        <f t="shared" si="20"/>
        <v>29.034480000000002</v>
      </c>
      <c r="N302" s="363">
        <f>(I79-M79)/M79</f>
        <v>-0.13418524381982933</v>
      </c>
      <c r="O302" s="223">
        <f t="shared" si="21"/>
        <v>0.443481958583374</v>
      </c>
      <c r="P302" s="41"/>
      <c r="Q302" s="41"/>
      <c r="R302" s="41"/>
      <c r="S302" s="41"/>
      <c r="T302" s="41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5"/>
      <c r="BV302" s="115"/>
      <c r="BW302" s="115"/>
      <c r="BX302" s="115"/>
      <c r="BY302" s="115"/>
      <c r="BZ302" s="115"/>
      <c r="CA302" s="115"/>
      <c r="CB302" s="115"/>
      <c r="CC302" s="115"/>
      <c r="CD302" s="115"/>
      <c r="CE302" s="115"/>
      <c r="CF302" s="115"/>
      <c r="CG302" s="115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5"/>
      <c r="DB302" s="115"/>
      <c r="DC302" s="115"/>
      <c r="DD302" s="115"/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  <c r="DV302" s="115"/>
      <c r="DW302" s="115"/>
      <c r="DX302" s="115"/>
      <c r="DY302" s="115"/>
      <c r="DZ302" s="115"/>
      <c r="EA302" s="115"/>
      <c r="EB302" s="115"/>
      <c r="EC302" s="115"/>
      <c r="ED302" s="115"/>
      <c r="EE302" s="115"/>
      <c r="EF302" s="115"/>
      <c r="EG302" s="115"/>
      <c r="EH302" s="115"/>
      <c r="EI302" s="115"/>
      <c r="EJ302" s="115"/>
      <c r="EK302" s="115"/>
      <c r="EL302" s="115"/>
      <c r="EM302" s="115"/>
      <c r="EN302" s="115"/>
      <c r="EO302" s="115"/>
      <c r="EP302" s="115"/>
      <c r="EQ302" s="115"/>
      <c r="ER302" s="115"/>
      <c r="ES302" s="115"/>
      <c r="ET302" s="115"/>
      <c r="EU302" s="115"/>
      <c r="EV302" s="115"/>
      <c r="EW302" s="115"/>
      <c r="EX302" s="115"/>
      <c r="EY302" s="115"/>
      <c r="EZ302" s="115"/>
      <c r="FA302" s="115"/>
      <c r="FB302" s="115"/>
      <c r="FC302" s="115"/>
      <c r="FD302" s="115"/>
      <c r="FE302" s="115"/>
      <c r="FF302" s="115"/>
      <c r="FG302" s="115"/>
      <c r="FH302" s="115"/>
      <c r="FI302" s="115"/>
      <c r="FJ302" s="115"/>
      <c r="FK302" s="115"/>
      <c r="FL302" s="115"/>
      <c r="FM302" s="115"/>
      <c r="FN302" s="115"/>
      <c r="FO302" s="115"/>
      <c r="FP302" s="115"/>
      <c r="FQ302" s="115"/>
      <c r="FR302" s="115"/>
      <c r="FS302" s="115"/>
      <c r="FT302" s="115"/>
      <c r="FU302" s="115"/>
      <c r="FV302" s="115"/>
      <c r="FW302" s="115"/>
      <c r="FX302" s="115"/>
      <c r="FY302" s="115"/>
      <c r="FZ302" s="115"/>
      <c r="GA302" s="115"/>
      <c r="GB302" s="115"/>
      <c r="GC302" s="115"/>
      <c r="GD302" s="115"/>
      <c r="GE302" s="115"/>
      <c r="GF302" s="115"/>
      <c r="GG302" s="115"/>
    </row>
    <row r="303" spans="1:189" ht="12.75">
      <c r="A303" s="314"/>
      <c r="B303" s="317"/>
      <c r="C303" s="146">
        <v>1600</v>
      </c>
      <c r="D303" s="154">
        <f t="shared" si="15"/>
        <v>-0.03157754020420999</v>
      </c>
      <c r="E303" s="155">
        <f t="shared" si="16"/>
        <v>-11.474822199999949</v>
      </c>
      <c r="F303" s="345"/>
      <c r="G303" s="155">
        <f t="shared" si="17"/>
        <v>0.019840000000002078</v>
      </c>
      <c r="H303" s="359"/>
      <c r="I303" s="156">
        <f t="shared" si="22"/>
        <v>0.00022733356066691781</v>
      </c>
      <c r="J303" s="164">
        <f t="shared" si="18"/>
        <v>0.009106781630822073</v>
      </c>
      <c r="K303" s="155">
        <f t="shared" si="19"/>
        <v>3.2047742627210027</v>
      </c>
      <c r="L303" s="345"/>
      <c r="M303" s="155">
        <f t="shared" si="20"/>
        <v>38.71263999999999</v>
      </c>
      <c r="N303" s="359"/>
      <c r="O303" s="165">
        <f t="shared" si="21"/>
        <v>0.4434819585833739</v>
      </c>
      <c r="P303" s="41"/>
      <c r="Q303" s="41"/>
      <c r="R303" s="41"/>
      <c r="S303" s="41"/>
      <c r="T303" s="41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5"/>
      <c r="BV303" s="115"/>
      <c r="BW303" s="115"/>
      <c r="BX303" s="115"/>
      <c r="BY303" s="115"/>
      <c r="BZ303" s="115"/>
      <c r="CA303" s="115"/>
      <c r="CB303" s="115"/>
      <c r="CC303" s="115"/>
      <c r="CD303" s="115"/>
      <c r="CE303" s="115"/>
      <c r="CF303" s="115"/>
      <c r="CG303" s="115"/>
      <c r="CH303" s="115"/>
      <c r="CI303" s="115"/>
      <c r="CJ303" s="115"/>
      <c r="CK303" s="115"/>
      <c r="CL303" s="115"/>
      <c r="CM303" s="115"/>
      <c r="CN303" s="115"/>
      <c r="CO303" s="115"/>
      <c r="CP303" s="115"/>
      <c r="CQ303" s="115"/>
      <c r="CR303" s="115"/>
      <c r="CS303" s="115"/>
      <c r="CT303" s="115"/>
      <c r="CU303" s="115"/>
      <c r="CV303" s="115"/>
      <c r="CW303" s="115"/>
      <c r="CX303" s="115"/>
      <c r="CY303" s="115"/>
      <c r="CZ303" s="115"/>
      <c r="DA303" s="115"/>
      <c r="DB303" s="115"/>
      <c r="DC303" s="115"/>
      <c r="DD303" s="115"/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  <c r="DV303" s="115"/>
      <c r="DW303" s="115"/>
      <c r="DX303" s="115"/>
      <c r="DY303" s="115"/>
      <c r="DZ303" s="115"/>
      <c r="EA303" s="115"/>
      <c r="EB303" s="115"/>
      <c r="EC303" s="115"/>
      <c r="ED303" s="115"/>
      <c r="EE303" s="115"/>
      <c r="EF303" s="115"/>
      <c r="EG303" s="115"/>
      <c r="EH303" s="115"/>
      <c r="EI303" s="115"/>
      <c r="EJ303" s="115"/>
      <c r="EK303" s="115"/>
      <c r="EL303" s="115"/>
      <c r="EM303" s="115"/>
      <c r="EN303" s="115"/>
      <c r="EO303" s="115"/>
      <c r="EP303" s="115"/>
      <c r="EQ303" s="115"/>
      <c r="ER303" s="115"/>
      <c r="ES303" s="115"/>
      <c r="ET303" s="115"/>
      <c r="EU303" s="115"/>
      <c r="EV303" s="115"/>
      <c r="EW303" s="115"/>
      <c r="EX303" s="115"/>
      <c r="EY303" s="115"/>
      <c r="EZ303" s="115"/>
      <c r="FA303" s="115"/>
      <c r="FB303" s="115"/>
      <c r="FC303" s="115"/>
      <c r="FD303" s="115"/>
      <c r="FE303" s="115"/>
      <c r="FF303" s="115"/>
      <c r="FG303" s="115"/>
      <c r="FH303" s="115"/>
      <c r="FI303" s="115"/>
      <c r="FJ303" s="115"/>
      <c r="FK303" s="115"/>
      <c r="FL303" s="115"/>
      <c r="FM303" s="115"/>
      <c r="FN303" s="115"/>
      <c r="FO303" s="115"/>
      <c r="FP303" s="115"/>
      <c r="FQ303" s="115"/>
      <c r="FR303" s="115"/>
      <c r="FS303" s="115"/>
      <c r="FT303" s="115"/>
      <c r="FU303" s="115"/>
      <c r="FV303" s="115"/>
      <c r="FW303" s="115"/>
      <c r="FX303" s="115"/>
      <c r="FY303" s="115"/>
      <c r="FZ303" s="115"/>
      <c r="GA303" s="115"/>
      <c r="GB303" s="115"/>
      <c r="GC303" s="115"/>
      <c r="GD303" s="115"/>
      <c r="GE303" s="115"/>
      <c r="GF303" s="115"/>
      <c r="GG303" s="115"/>
    </row>
    <row r="304" spans="1:189" ht="12.75">
      <c r="A304" s="314"/>
      <c r="B304" s="317"/>
      <c r="C304" s="147">
        <v>3120</v>
      </c>
      <c r="D304" s="154">
        <f t="shared" si="15"/>
        <v>-0.025669087111828717</v>
      </c>
      <c r="E304" s="155">
        <f t="shared" si="16"/>
        <v>-11.455974199999957</v>
      </c>
      <c r="F304" s="345"/>
      <c r="G304" s="155">
        <f t="shared" si="17"/>
        <v>0.038688000000007605</v>
      </c>
      <c r="H304" s="359"/>
      <c r="I304" s="156">
        <f t="shared" si="22"/>
        <v>0.00022733356066693868</v>
      </c>
      <c r="J304" s="164">
        <f t="shared" si="18"/>
        <v>0.09194625921090262</v>
      </c>
      <c r="K304" s="155">
        <f t="shared" si="19"/>
        <v>39.98178226272097</v>
      </c>
      <c r="L304" s="345"/>
      <c r="M304" s="155">
        <f t="shared" si="20"/>
        <v>75.48964799999999</v>
      </c>
      <c r="N304" s="359"/>
      <c r="O304" s="165">
        <f t="shared" si="21"/>
        <v>0.44348195858337386</v>
      </c>
      <c r="P304" s="41"/>
      <c r="Q304" s="41"/>
      <c r="R304" s="41"/>
      <c r="S304" s="41"/>
      <c r="T304" s="41"/>
      <c r="U304" s="127"/>
      <c r="V304" s="127"/>
      <c r="W304" s="127"/>
      <c r="X304" s="127"/>
      <c r="Y304" s="127"/>
      <c r="Z304" s="127"/>
      <c r="AA304" s="127"/>
      <c r="AB304" s="127"/>
      <c r="AC304" s="127"/>
      <c r="AD304" s="127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5"/>
      <c r="BV304" s="115"/>
      <c r="BW304" s="115"/>
      <c r="BX304" s="115"/>
      <c r="BY304" s="115"/>
      <c r="BZ304" s="115"/>
      <c r="CA304" s="115"/>
      <c r="CB304" s="115"/>
      <c r="CC304" s="115"/>
      <c r="CD304" s="115"/>
      <c r="CE304" s="115"/>
      <c r="CF304" s="115"/>
      <c r="CG304" s="115"/>
      <c r="CH304" s="115"/>
      <c r="CI304" s="115"/>
      <c r="CJ304" s="115"/>
      <c r="CK304" s="115"/>
      <c r="CL304" s="115"/>
      <c r="CM304" s="115"/>
      <c r="CN304" s="115"/>
      <c r="CO304" s="115"/>
      <c r="CP304" s="115"/>
      <c r="CQ304" s="115"/>
      <c r="CR304" s="115"/>
      <c r="CS304" s="115"/>
      <c r="CT304" s="115"/>
      <c r="CU304" s="115"/>
      <c r="CV304" s="115"/>
      <c r="CW304" s="115"/>
      <c r="CX304" s="115"/>
      <c r="CY304" s="115"/>
      <c r="CZ304" s="115"/>
      <c r="DA304" s="115"/>
      <c r="DB304" s="115"/>
      <c r="DC304" s="115"/>
      <c r="DD304" s="115"/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  <c r="DV304" s="115"/>
      <c r="DW304" s="115"/>
      <c r="DX304" s="115"/>
      <c r="DY304" s="115"/>
      <c r="DZ304" s="115"/>
      <c r="EA304" s="115"/>
      <c r="EB304" s="115"/>
      <c r="EC304" s="115"/>
      <c r="ED304" s="115"/>
      <c r="EE304" s="115"/>
      <c r="EF304" s="115"/>
      <c r="EG304" s="115"/>
      <c r="EH304" s="115"/>
      <c r="EI304" s="115"/>
      <c r="EJ304" s="115"/>
      <c r="EK304" s="115"/>
      <c r="EL304" s="115"/>
      <c r="EM304" s="115"/>
      <c r="EN304" s="115"/>
      <c r="EO304" s="115"/>
      <c r="EP304" s="115"/>
      <c r="EQ304" s="115"/>
      <c r="ER304" s="115"/>
      <c r="ES304" s="115"/>
      <c r="ET304" s="115"/>
      <c r="EU304" s="115"/>
      <c r="EV304" s="115"/>
      <c r="EW304" s="115"/>
      <c r="EX304" s="115"/>
      <c r="EY304" s="115"/>
      <c r="EZ304" s="115"/>
      <c r="FA304" s="115"/>
      <c r="FB304" s="115"/>
      <c r="FC304" s="115"/>
      <c r="FD304" s="115"/>
      <c r="FE304" s="115"/>
      <c r="FF304" s="115"/>
      <c r="FG304" s="115"/>
      <c r="FH304" s="115"/>
      <c r="FI304" s="115"/>
      <c r="FJ304" s="115"/>
      <c r="FK304" s="115"/>
      <c r="FL304" s="115"/>
      <c r="FM304" s="115"/>
      <c r="FN304" s="115"/>
      <c r="FO304" s="115"/>
      <c r="FP304" s="115"/>
      <c r="FQ304" s="115"/>
      <c r="FR304" s="115"/>
      <c r="FS304" s="115"/>
      <c r="FT304" s="115"/>
      <c r="FU304" s="115"/>
      <c r="FV304" s="115"/>
      <c r="FW304" s="115"/>
      <c r="FX304" s="115"/>
      <c r="FY304" s="115"/>
      <c r="FZ304" s="115"/>
      <c r="GA304" s="115"/>
      <c r="GB304" s="115"/>
      <c r="GC304" s="115"/>
      <c r="GD304" s="115"/>
      <c r="GE304" s="115"/>
      <c r="GF304" s="115"/>
      <c r="GG304" s="115"/>
    </row>
    <row r="305" spans="1:189" ht="12.75">
      <c r="A305" s="314"/>
      <c r="B305" s="317"/>
      <c r="C305" s="147">
        <v>9360</v>
      </c>
      <c r="D305" s="154">
        <f t="shared" si="15"/>
        <v>-0.014464481560408178</v>
      </c>
      <c r="E305" s="155">
        <f t="shared" si="16"/>
        <v>-11.378598199999942</v>
      </c>
      <c r="F305" s="345"/>
      <c r="G305" s="155">
        <f t="shared" si="17"/>
        <v>0.1160639999999944</v>
      </c>
      <c r="H305" s="359"/>
      <c r="I305" s="156">
        <f t="shared" si="22"/>
        <v>0.00022733356066688304</v>
      </c>
      <c r="J305" s="164">
        <f t="shared" si="18"/>
        <v>0.2463126335821494</v>
      </c>
      <c r="K305" s="155">
        <f t="shared" si="19"/>
        <v>190.961078262721</v>
      </c>
      <c r="L305" s="345"/>
      <c r="M305" s="155">
        <f t="shared" si="20"/>
        <v>226.46894400000002</v>
      </c>
      <c r="N305" s="359"/>
      <c r="O305" s="165">
        <f t="shared" si="21"/>
        <v>0.443481958583374</v>
      </c>
      <c r="P305" s="41"/>
      <c r="Q305" s="41"/>
      <c r="R305" s="41"/>
      <c r="S305" s="41"/>
      <c r="T305" s="41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5"/>
      <c r="BV305" s="115"/>
      <c r="BW305" s="115"/>
      <c r="BX305" s="115"/>
      <c r="BY305" s="115"/>
      <c r="BZ305" s="115"/>
      <c r="CA305" s="115"/>
      <c r="CB305" s="115"/>
      <c r="CC305" s="115"/>
      <c r="CD305" s="115"/>
      <c r="CE305" s="115"/>
      <c r="CF305" s="115"/>
      <c r="CG305" s="115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5"/>
      <c r="DB305" s="115"/>
      <c r="DC305" s="115"/>
      <c r="DD305" s="115"/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  <c r="DV305" s="115"/>
      <c r="DW305" s="115"/>
      <c r="DX305" s="115"/>
      <c r="DY305" s="115"/>
      <c r="DZ305" s="115"/>
      <c r="EA305" s="115"/>
      <c r="EB305" s="115"/>
      <c r="EC305" s="115"/>
      <c r="ED305" s="115"/>
      <c r="EE305" s="115"/>
      <c r="EF305" s="115"/>
      <c r="EG305" s="115"/>
      <c r="EH305" s="115"/>
      <c r="EI305" s="115"/>
      <c r="EJ305" s="115"/>
      <c r="EK305" s="115"/>
      <c r="EL305" s="115"/>
      <c r="EM305" s="115"/>
      <c r="EN305" s="115"/>
      <c r="EO305" s="115"/>
      <c r="EP305" s="115"/>
      <c r="EQ305" s="115"/>
      <c r="ER305" s="115"/>
      <c r="ES305" s="115"/>
      <c r="ET305" s="115"/>
      <c r="EU305" s="115"/>
      <c r="EV305" s="115"/>
      <c r="EW305" s="115"/>
      <c r="EX305" s="115"/>
      <c r="EY305" s="115"/>
      <c r="EZ305" s="115"/>
      <c r="FA305" s="115"/>
      <c r="FB305" s="115"/>
      <c r="FC305" s="115"/>
      <c r="FD305" s="115"/>
      <c r="FE305" s="115"/>
      <c r="FF305" s="115"/>
      <c r="FG305" s="115"/>
      <c r="FH305" s="115"/>
      <c r="FI305" s="115"/>
      <c r="FJ305" s="115"/>
      <c r="FK305" s="115"/>
      <c r="FL305" s="115"/>
      <c r="FM305" s="115"/>
      <c r="FN305" s="115"/>
      <c r="FO305" s="115"/>
      <c r="FP305" s="115"/>
      <c r="FQ305" s="115"/>
      <c r="FR305" s="115"/>
      <c r="FS305" s="115"/>
      <c r="FT305" s="115"/>
      <c r="FU305" s="115"/>
      <c r="FV305" s="115"/>
      <c r="FW305" s="115"/>
      <c r="FX305" s="115"/>
      <c r="FY305" s="115"/>
      <c r="FZ305" s="115"/>
      <c r="GA305" s="115"/>
      <c r="GB305" s="115"/>
      <c r="GC305" s="115"/>
      <c r="GD305" s="115"/>
      <c r="GE305" s="115"/>
      <c r="GF305" s="115"/>
      <c r="GG305" s="115"/>
    </row>
    <row r="306" spans="1:189" ht="12.75">
      <c r="A306" s="314"/>
      <c r="B306" s="317"/>
      <c r="C306" s="147">
        <v>44200</v>
      </c>
      <c r="D306" s="154">
        <f t="shared" si="15"/>
        <v>-0.004073875081163408</v>
      </c>
      <c r="E306" s="155">
        <f t="shared" si="16"/>
        <v>-10.946582200000194</v>
      </c>
      <c r="F306" s="345"/>
      <c r="G306" s="155">
        <f t="shared" si="17"/>
        <v>0.5480799999995725</v>
      </c>
      <c r="H306" s="359"/>
      <c r="I306" s="156">
        <f t="shared" si="22"/>
        <v>0.00022733356066671667</v>
      </c>
      <c r="J306" s="164">
        <f t="shared" si="18"/>
        <v>0.3863604642083799</v>
      </c>
      <c r="K306" s="155">
        <f t="shared" si="19"/>
        <v>1033.928814262721</v>
      </c>
      <c r="L306" s="345"/>
      <c r="M306" s="155">
        <f t="shared" si="20"/>
        <v>1069.4366800000003</v>
      </c>
      <c r="N306" s="359"/>
      <c r="O306" s="165">
        <f t="shared" si="21"/>
        <v>0.44348195858337414</v>
      </c>
      <c r="P306" s="41"/>
      <c r="Q306" s="41"/>
      <c r="R306" s="41"/>
      <c r="S306" s="41"/>
      <c r="T306" s="41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/>
      <c r="CB306" s="115"/>
      <c r="CC306" s="115"/>
      <c r="CD306" s="115"/>
      <c r="CE306" s="115"/>
      <c r="CF306" s="115"/>
      <c r="CG306" s="115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5"/>
      <c r="DB306" s="115"/>
      <c r="DC306" s="115"/>
      <c r="DD306" s="115"/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  <c r="DV306" s="115"/>
      <c r="DW306" s="115"/>
      <c r="DX306" s="115"/>
      <c r="DY306" s="115"/>
      <c r="DZ306" s="115"/>
      <c r="EA306" s="115"/>
      <c r="EB306" s="115"/>
      <c r="EC306" s="115"/>
      <c r="ED306" s="115"/>
      <c r="EE306" s="115"/>
      <c r="EF306" s="115"/>
      <c r="EG306" s="115"/>
      <c r="EH306" s="115"/>
      <c r="EI306" s="115"/>
      <c r="EJ306" s="115"/>
      <c r="EK306" s="115"/>
      <c r="EL306" s="115"/>
      <c r="EM306" s="115"/>
      <c r="EN306" s="115"/>
      <c r="EO306" s="115"/>
      <c r="EP306" s="115"/>
      <c r="EQ306" s="115"/>
      <c r="ER306" s="115"/>
      <c r="ES306" s="115"/>
      <c r="ET306" s="115"/>
      <c r="EU306" s="115"/>
      <c r="EV306" s="115"/>
      <c r="EW306" s="115"/>
      <c r="EX306" s="115"/>
      <c r="EY306" s="115"/>
      <c r="EZ306" s="115"/>
      <c r="FA306" s="115"/>
      <c r="FB306" s="115"/>
      <c r="FC306" s="115"/>
      <c r="FD306" s="115"/>
      <c r="FE306" s="115"/>
      <c r="FF306" s="115"/>
      <c r="FG306" s="115"/>
      <c r="FH306" s="115"/>
      <c r="FI306" s="115"/>
      <c r="FJ306" s="115"/>
      <c r="FK306" s="115"/>
      <c r="FL306" s="115"/>
      <c r="FM306" s="115"/>
      <c r="FN306" s="115"/>
      <c r="FO306" s="115"/>
      <c r="FP306" s="115"/>
      <c r="FQ306" s="115"/>
      <c r="FR306" s="115"/>
      <c r="FS306" s="115"/>
      <c r="FT306" s="115"/>
      <c r="FU306" s="115"/>
      <c r="FV306" s="115"/>
      <c r="FW306" s="115"/>
      <c r="FX306" s="115"/>
      <c r="FY306" s="115"/>
      <c r="FZ306" s="115"/>
      <c r="GA306" s="115"/>
      <c r="GB306" s="115"/>
      <c r="GC306" s="115"/>
      <c r="GD306" s="115"/>
      <c r="GE306" s="115"/>
      <c r="GF306" s="115"/>
      <c r="GG306" s="115"/>
    </row>
    <row r="307" spans="1:189" ht="13.5" thickBot="1">
      <c r="A307" s="315"/>
      <c r="B307" s="318"/>
      <c r="C307" s="148">
        <v>83200</v>
      </c>
      <c r="D307" s="157">
        <f t="shared" si="15"/>
        <v>-0.0021733177188235178</v>
      </c>
      <c r="E307" s="158">
        <f t="shared" si="16"/>
        <v>-10.462982199999715</v>
      </c>
      <c r="F307" s="346"/>
      <c r="G307" s="158">
        <f t="shared" si="17"/>
        <v>1.0316800000000512</v>
      </c>
      <c r="H307" s="360"/>
      <c r="I307" s="159">
        <f t="shared" si="22"/>
        <v>0.0002273335606669053</v>
      </c>
      <c r="J307" s="166">
        <f t="shared" si="18"/>
        <v>0.4116612283700581</v>
      </c>
      <c r="K307" s="167">
        <f t="shared" si="19"/>
        <v>1977.5494142627213</v>
      </c>
      <c r="L307" s="348"/>
      <c r="M307" s="167">
        <f t="shared" si="20"/>
        <v>2013.05728</v>
      </c>
      <c r="N307" s="364"/>
      <c r="O307" s="168">
        <f t="shared" si="21"/>
        <v>0.44348195858337397</v>
      </c>
      <c r="P307" s="41"/>
      <c r="Q307" s="41"/>
      <c r="R307" s="41"/>
      <c r="S307" s="41"/>
      <c r="T307" s="41"/>
      <c r="U307" s="127"/>
      <c r="V307" s="127"/>
      <c r="W307" s="127"/>
      <c r="X307" s="127"/>
      <c r="Y307" s="127"/>
      <c r="Z307" s="127"/>
      <c r="AA307" s="127"/>
      <c r="AB307" s="127"/>
      <c r="AC307" s="127"/>
      <c r="AD307" s="127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/>
      <c r="CB307" s="115"/>
      <c r="CC307" s="115"/>
      <c r="CD307" s="115"/>
      <c r="CE307" s="115"/>
      <c r="CF307" s="115"/>
      <c r="CG307" s="115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5"/>
      <c r="DB307" s="115"/>
      <c r="DC307" s="115"/>
      <c r="DD307" s="115"/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  <c r="DV307" s="115"/>
      <c r="DW307" s="115"/>
      <c r="DX307" s="115"/>
      <c r="DY307" s="115"/>
      <c r="DZ307" s="115"/>
      <c r="EA307" s="115"/>
      <c r="EB307" s="115"/>
      <c r="EC307" s="115"/>
      <c r="ED307" s="115"/>
      <c r="EE307" s="115"/>
      <c r="EF307" s="115"/>
      <c r="EG307" s="115"/>
      <c r="EH307" s="115"/>
      <c r="EI307" s="115"/>
      <c r="EJ307" s="115"/>
      <c r="EK307" s="115"/>
      <c r="EL307" s="115"/>
      <c r="EM307" s="115"/>
      <c r="EN307" s="115"/>
      <c r="EO307" s="115"/>
      <c r="EP307" s="115"/>
      <c r="EQ307" s="115"/>
      <c r="ER307" s="115"/>
      <c r="ES307" s="115"/>
      <c r="ET307" s="115"/>
      <c r="EU307" s="115"/>
      <c r="EV307" s="115"/>
      <c r="EW307" s="115"/>
      <c r="EX307" s="115"/>
      <c r="EY307" s="115"/>
      <c r="EZ307" s="115"/>
      <c r="FA307" s="115"/>
      <c r="FB307" s="115"/>
      <c r="FC307" s="115"/>
      <c r="FD307" s="115"/>
      <c r="FE307" s="115"/>
      <c r="FF307" s="115"/>
      <c r="FG307" s="115"/>
      <c r="FH307" s="115"/>
      <c r="FI307" s="115"/>
      <c r="FJ307" s="115"/>
      <c r="FK307" s="115"/>
      <c r="FL307" s="115"/>
      <c r="FM307" s="115"/>
      <c r="FN307" s="115"/>
      <c r="FO307" s="115"/>
      <c r="FP307" s="115"/>
      <c r="FQ307" s="115"/>
      <c r="FR307" s="115"/>
      <c r="FS307" s="115"/>
      <c r="FT307" s="115"/>
      <c r="FU307" s="115"/>
      <c r="FV307" s="115"/>
      <c r="FW307" s="115"/>
      <c r="FX307" s="115"/>
      <c r="FY307" s="115"/>
      <c r="FZ307" s="115"/>
      <c r="GA307" s="115"/>
      <c r="GB307" s="115"/>
      <c r="GC307" s="115"/>
      <c r="GD307" s="115"/>
      <c r="GE307" s="115"/>
      <c r="GF307" s="115"/>
      <c r="GG307" s="115"/>
    </row>
    <row r="308" spans="1:189" ht="13.5" thickTop="1">
      <c r="A308" s="313">
        <v>7</v>
      </c>
      <c r="B308" s="316" t="s">
        <v>32</v>
      </c>
      <c r="C308" s="145">
        <v>1200</v>
      </c>
      <c r="D308" s="210">
        <f t="shared" si="15"/>
        <v>-0.03588552814255969</v>
      </c>
      <c r="E308" s="211">
        <f t="shared" si="16"/>
        <v>-17.114413900000045</v>
      </c>
      <c r="F308" s="344">
        <f>M85-Q85</f>
        <v>-17.12929390000005</v>
      </c>
      <c r="G308" s="211">
        <f t="shared" si="17"/>
        <v>0.0148799999999909</v>
      </c>
      <c r="H308" s="358">
        <f>(M85-Q85)/Q85</f>
        <v>-0.04163027813463574</v>
      </c>
      <c r="I308" s="212">
        <f t="shared" si="22"/>
        <v>0.00022733356066675497</v>
      </c>
      <c r="J308" s="221">
        <f t="shared" si="18"/>
        <v>-0.05193362589192533</v>
      </c>
      <c r="K308" s="222">
        <f t="shared" si="19"/>
        <v>-23.87920894182696</v>
      </c>
      <c r="L308" s="347">
        <f>I85-M85</f>
        <v>-52.91368894182699</v>
      </c>
      <c r="M308" s="222">
        <f t="shared" si="20"/>
        <v>29.034480000000002</v>
      </c>
      <c r="N308" s="363">
        <f>(I85-M85)/M85</f>
        <v>-0.13418525845744878</v>
      </c>
      <c r="O308" s="223">
        <f t="shared" si="21"/>
        <v>0.443481958583374</v>
      </c>
      <c r="P308" s="41"/>
      <c r="Q308" s="41"/>
      <c r="R308" s="41"/>
      <c r="S308" s="41"/>
      <c r="T308" s="41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/>
      <c r="CB308" s="115"/>
      <c r="CC308" s="115"/>
      <c r="CD308" s="115"/>
      <c r="CE308" s="115"/>
      <c r="CF308" s="115"/>
      <c r="CG308" s="115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5"/>
      <c r="DB308" s="115"/>
      <c r="DC308" s="115"/>
      <c r="DD308" s="115"/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  <c r="DV308" s="115"/>
      <c r="DW308" s="115"/>
      <c r="DX308" s="115"/>
      <c r="DY308" s="115"/>
      <c r="DZ308" s="115"/>
      <c r="EA308" s="115"/>
      <c r="EB308" s="115"/>
      <c r="EC308" s="115"/>
      <c r="ED308" s="115"/>
      <c r="EE308" s="115"/>
      <c r="EF308" s="115"/>
      <c r="EG308" s="115"/>
      <c r="EH308" s="115"/>
      <c r="EI308" s="115"/>
      <c r="EJ308" s="115"/>
      <c r="EK308" s="115"/>
      <c r="EL308" s="115"/>
      <c r="EM308" s="115"/>
      <c r="EN308" s="115"/>
      <c r="EO308" s="115"/>
      <c r="EP308" s="115"/>
      <c r="EQ308" s="115"/>
      <c r="ER308" s="115"/>
      <c r="ES308" s="115"/>
      <c r="ET308" s="115"/>
      <c r="EU308" s="115"/>
      <c r="EV308" s="115"/>
      <c r="EW308" s="115"/>
      <c r="EX308" s="115"/>
      <c r="EY308" s="115"/>
      <c r="EZ308" s="115"/>
      <c r="FA308" s="115"/>
      <c r="FB308" s="115"/>
      <c r="FC308" s="115"/>
      <c r="FD308" s="115"/>
      <c r="FE308" s="115"/>
      <c r="FF308" s="115"/>
      <c r="FG308" s="115"/>
      <c r="FH308" s="115"/>
      <c r="FI308" s="115"/>
      <c r="FJ308" s="115"/>
      <c r="FK308" s="115"/>
      <c r="FL308" s="115"/>
      <c r="FM308" s="115"/>
      <c r="FN308" s="115"/>
      <c r="FO308" s="115"/>
      <c r="FP308" s="115"/>
      <c r="FQ308" s="115"/>
      <c r="FR308" s="115"/>
      <c r="FS308" s="115"/>
      <c r="FT308" s="115"/>
      <c r="FU308" s="115"/>
      <c r="FV308" s="115"/>
      <c r="FW308" s="115"/>
      <c r="FX308" s="115"/>
      <c r="FY308" s="115"/>
      <c r="FZ308" s="115"/>
      <c r="GA308" s="115"/>
      <c r="GB308" s="115"/>
      <c r="GC308" s="115"/>
      <c r="GD308" s="115"/>
      <c r="GE308" s="115"/>
      <c r="GF308" s="115"/>
      <c r="GG308" s="115"/>
    </row>
    <row r="309" spans="1:189" ht="12.75">
      <c r="A309" s="314"/>
      <c r="B309" s="317"/>
      <c r="C309" s="146">
        <v>1600</v>
      </c>
      <c r="D309" s="154">
        <f t="shared" si="15"/>
        <v>-0.03430569889227118</v>
      </c>
      <c r="E309" s="155">
        <f t="shared" si="16"/>
        <v>-17.109453900000062</v>
      </c>
      <c r="F309" s="345"/>
      <c r="G309" s="155">
        <f t="shared" si="17"/>
        <v>0.019840000000002078</v>
      </c>
      <c r="H309" s="359"/>
      <c r="I309" s="156">
        <f t="shared" si="22"/>
        <v>0.00022733356066691781</v>
      </c>
      <c r="J309" s="164">
        <f t="shared" si="18"/>
        <v>-0.029485661749583617</v>
      </c>
      <c r="K309" s="155">
        <f t="shared" si="19"/>
        <v>-14.201048941827025</v>
      </c>
      <c r="L309" s="345"/>
      <c r="M309" s="155">
        <f t="shared" si="20"/>
        <v>38.71263999999999</v>
      </c>
      <c r="N309" s="359"/>
      <c r="O309" s="165">
        <f t="shared" si="21"/>
        <v>0.4434819585833739</v>
      </c>
      <c r="P309" s="41"/>
      <c r="Q309" s="41"/>
      <c r="R309" s="41"/>
      <c r="S309" s="41"/>
      <c r="T309" s="41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/>
      <c r="CB309" s="115"/>
      <c r="CC309" s="115"/>
      <c r="CD309" s="115"/>
      <c r="CE309" s="115"/>
      <c r="CF309" s="115"/>
      <c r="CG309" s="115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5"/>
      <c r="DB309" s="115"/>
      <c r="DC309" s="115"/>
      <c r="DD309" s="115"/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  <c r="DV309" s="115"/>
      <c r="DW309" s="115"/>
      <c r="DX309" s="115"/>
      <c r="DY309" s="115"/>
      <c r="DZ309" s="115"/>
      <c r="EA309" s="115"/>
      <c r="EB309" s="115"/>
      <c r="EC309" s="115"/>
      <c r="ED309" s="115"/>
      <c r="EE309" s="115"/>
      <c r="EF309" s="115"/>
      <c r="EG309" s="115"/>
      <c r="EH309" s="115"/>
      <c r="EI309" s="115"/>
      <c r="EJ309" s="115"/>
      <c r="EK309" s="115"/>
      <c r="EL309" s="115"/>
      <c r="EM309" s="115"/>
      <c r="EN309" s="115"/>
      <c r="EO309" s="115"/>
      <c r="EP309" s="115"/>
      <c r="EQ309" s="115"/>
      <c r="ER309" s="115"/>
      <c r="ES309" s="115"/>
      <c r="ET309" s="115"/>
      <c r="EU309" s="115"/>
      <c r="EV309" s="115"/>
      <c r="EW309" s="115"/>
      <c r="EX309" s="115"/>
      <c r="EY309" s="115"/>
      <c r="EZ309" s="115"/>
      <c r="FA309" s="115"/>
      <c r="FB309" s="115"/>
      <c r="FC309" s="115"/>
      <c r="FD309" s="115"/>
      <c r="FE309" s="115"/>
      <c r="FF309" s="115"/>
      <c r="FG309" s="115"/>
      <c r="FH309" s="115"/>
      <c r="FI309" s="115"/>
      <c r="FJ309" s="115"/>
      <c r="FK309" s="115"/>
      <c r="FL309" s="115"/>
      <c r="FM309" s="115"/>
      <c r="FN309" s="115"/>
      <c r="FO309" s="115"/>
      <c r="FP309" s="115"/>
      <c r="FQ309" s="115"/>
      <c r="FR309" s="115"/>
      <c r="FS309" s="115"/>
      <c r="FT309" s="115"/>
      <c r="FU309" s="115"/>
      <c r="FV309" s="115"/>
      <c r="FW309" s="115"/>
      <c r="FX309" s="115"/>
      <c r="FY309" s="115"/>
      <c r="FZ309" s="115"/>
      <c r="GA309" s="115"/>
      <c r="GB309" s="115"/>
      <c r="GC309" s="115"/>
      <c r="GD309" s="115"/>
      <c r="GE309" s="115"/>
      <c r="GF309" s="115"/>
      <c r="GG309" s="115"/>
    </row>
    <row r="310" spans="1:189" ht="12.75">
      <c r="A310" s="314"/>
      <c r="B310" s="317"/>
      <c r="C310" s="147">
        <v>3120</v>
      </c>
      <c r="D310" s="154">
        <f t="shared" si="15"/>
        <v>-0.029383273392041966</v>
      </c>
      <c r="E310" s="155">
        <f t="shared" si="16"/>
        <v>-17.090605900000014</v>
      </c>
      <c r="F310" s="345"/>
      <c r="G310" s="155">
        <f t="shared" si="17"/>
        <v>0.038688000000007605</v>
      </c>
      <c r="H310" s="359"/>
      <c r="I310" s="156">
        <f t="shared" si="22"/>
        <v>0.00022733356066693868</v>
      </c>
      <c r="J310" s="164">
        <f t="shared" si="18"/>
        <v>0.03998905616114787</v>
      </c>
      <c r="K310" s="155">
        <f t="shared" si="19"/>
        <v>22.575959058172998</v>
      </c>
      <c r="L310" s="345"/>
      <c r="M310" s="155">
        <f t="shared" si="20"/>
        <v>75.48964799999999</v>
      </c>
      <c r="N310" s="359"/>
      <c r="O310" s="165">
        <f t="shared" si="21"/>
        <v>0.44348195858337386</v>
      </c>
      <c r="P310" s="41"/>
      <c r="Q310" s="41"/>
      <c r="R310" s="41"/>
      <c r="S310" s="41"/>
      <c r="T310" s="41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/>
      <c r="CB310" s="115"/>
      <c r="CC310" s="115"/>
      <c r="CD310" s="115"/>
      <c r="CE310" s="115"/>
      <c r="CF310" s="115"/>
      <c r="CG310" s="115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5"/>
      <c r="DB310" s="115"/>
      <c r="DC310" s="115"/>
      <c r="DD310" s="115"/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  <c r="DV310" s="115"/>
      <c r="DW310" s="115"/>
      <c r="DX310" s="115"/>
      <c r="DY310" s="115"/>
      <c r="DZ310" s="115"/>
      <c r="EA310" s="115"/>
      <c r="EB310" s="115"/>
      <c r="EC310" s="115"/>
      <c r="ED310" s="115"/>
      <c r="EE310" s="115"/>
      <c r="EF310" s="115"/>
      <c r="EG310" s="115"/>
      <c r="EH310" s="115"/>
      <c r="EI310" s="115"/>
      <c r="EJ310" s="115"/>
      <c r="EK310" s="115"/>
      <c r="EL310" s="115"/>
      <c r="EM310" s="115"/>
      <c r="EN310" s="115"/>
      <c r="EO310" s="115"/>
      <c r="EP310" s="115"/>
      <c r="EQ310" s="115"/>
      <c r="ER310" s="115"/>
      <c r="ES310" s="115"/>
      <c r="ET310" s="115"/>
      <c r="EU310" s="115"/>
      <c r="EV310" s="115"/>
      <c r="EW310" s="115"/>
      <c r="EX310" s="115"/>
      <c r="EY310" s="115"/>
      <c r="EZ310" s="115"/>
      <c r="FA310" s="115"/>
      <c r="FB310" s="115"/>
      <c r="FC310" s="115"/>
      <c r="FD310" s="115"/>
      <c r="FE310" s="115"/>
      <c r="FF310" s="115"/>
      <c r="FG310" s="115"/>
      <c r="FH310" s="115"/>
      <c r="FI310" s="115"/>
      <c r="FJ310" s="115"/>
      <c r="FK310" s="115"/>
      <c r="FL310" s="115"/>
      <c r="FM310" s="115"/>
      <c r="FN310" s="115"/>
      <c r="FO310" s="115"/>
      <c r="FP310" s="115"/>
      <c r="FQ310" s="115"/>
      <c r="FR310" s="115"/>
      <c r="FS310" s="115"/>
      <c r="FT310" s="115"/>
      <c r="FU310" s="115"/>
      <c r="FV310" s="115"/>
      <c r="FW310" s="115"/>
      <c r="FX310" s="115"/>
      <c r="FY310" s="115"/>
      <c r="FZ310" s="115"/>
      <c r="GA310" s="115"/>
      <c r="GB310" s="115"/>
      <c r="GC310" s="115"/>
      <c r="GD310" s="115"/>
      <c r="GE310" s="115"/>
      <c r="GF310" s="115"/>
      <c r="GG310" s="115"/>
    </row>
    <row r="311" spans="1:189" ht="12.75">
      <c r="A311" s="314"/>
      <c r="B311" s="317"/>
      <c r="C311" s="147">
        <v>9360</v>
      </c>
      <c r="D311" s="154">
        <f t="shared" si="15"/>
        <v>-0.01845238014997804</v>
      </c>
      <c r="E311" s="155">
        <f t="shared" si="16"/>
        <v>-17.013229900000056</v>
      </c>
      <c r="F311" s="345"/>
      <c r="G311" s="155">
        <f t="shared" si="17"/>
        <v>0.1160639999999944</v>
      </c>
      <c r="H311" s="359"/>
      <c r="I311" s="156">
        <f t="shared" si="22"/>
        <v>0.00022733356066688304</v>
      </c>
      <c r="J311" s="164">
        <f t="shared" si="18"/>
        <v>0.19177501104589842</v>
      </c>
      <c r="K311" s="155">
        <f t="shared" si="19"/>
        <v>173.55525505817297</v>
      </c>
      <c r="L311" s="345"/>
      <c r="M311" s="155">
        <f t="shared" si="20"/>
        <v>226.46894400000002</v>
      </c>
      <c r="N311" s="359"/>
      <c r="O311" s="165">
        <f t="shared" si="21"/>
        <v>0.443481958583374</v>
      </c>
      <c r="P311" s="41"/>
      <c r="Q311" s="41"/>
      <c r="R311" s="41"/>
      <c r="S311" s="41"/>
      <c r="T311" s="41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5"/>
      <c r="BV311" s="115"/>
      <c r="BW311" s="115"/>
      <c r="BX311" s="115"/>
      <c r="BY311" s="115"/>
      <c r="BZ311" s="115"/>
      <c r="CA311" s="115"/>
      <c r="CB311" s="115"/>
      <c r="CC311" s="115"/>
      <c r="CD311" s="115"/>
      <c r="CE311" s="115"/>
      <c r="CF311" s="115"/>
      <c r="CG311" s="115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5"/>
      <c r="DB311" s="115"/>
      <c r="DC311" s="115"/>
      <c r="DD311" s="115"/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  <c r="DV311" s="115"/>
      <c r="DW311" s="115"/>
      <c r="DX311" s="115"/>
      <c r="DY311" s="115"/>
      <c r="DZ311" s="115"/>
      <c r="EA311" s="115"/>
      <c r="EB311" s="115"/>
      <c r="EC311" s="115"/>
      <c r="ED311" s="115"/>
      <c r="EE311" s="115"/>
      <c r="EF311" s="115"/>
      <c r="EG311" s="115"/>
      <c r="EH311" s="115"/>
      <c r="EI311" s="115"/>
      <c r="EJ311" s="115"/>
      <c r="EK311" s="115"/>
      <c r="EL311" s="115"/>
      <c r="EM311" s="115"/>
      <c r="EN311" s="115"/>
      <c r="EO311" s="115"/>
      <c r="EP311" s="115"/>
      <c r="EQ311" s="115"/>
      <c r="ER311" s="115"/>
      <c r="ES311" s="115"/>
      <c r="ET311" s="115"/>
      <c r="EU311" s="115"/>
      <c r="EV311" s="115"/>
      <c r="EW311" s="115"/>
      <c r="EX311" s="115"/>
      <c r="EY311" s="115"/>
      <c r="EZ311" s="115"/>
      <c r="FA311" s="115"/>
      <c r="FB311" s="115"/>
      <c r="FC311" s="115"/>
      <c r="FD311" s="115"/>
      <c r="FE311" s="115"/>
      <c r="FF311" s="115"/>
      <c r="FG311" s="115"/>
      <c r="FH311" s="115"/>
      <c r="FI311" s="115"/>
      <c r="FJ311" s="115"/>
      <c r="FK311" s="115"/>
      <c r="FL311" s="115"/>
      <c r="FM311" s="115"/>
      <c r="FN311" s="115"/>
      <c r="FO311" s="115"/>
      <c r="FP311" s="115"/>
      <c r="FQ311" s="115"/>
      <c r="FR311" s="115"/>
      <c r="FS311" s="115"/>
      <c r="FT311" s="115"/>
      <c r="FU311" s="115"/>
      <c r="FV311" s="115"/>
      <c r="FW311" s="115"/>
      <c r="FX311" s="115"/>
      <c r="FY311" s="115"/>
      <c r="FZ311" s="115"/>
      <c r="GA311" s="115"/>
      <c r="GB311" s="115"/>
      <c r="GC311" s="115"/>
      <c r="GD311" s="115"/>
      <c r="GE311" s="115"/>
      <c r="GF311" s="115"/>
      <c r="GG311" s="115"/>
    </row>
    <row r="312" spans="1:189" ht="12.75">
      <c r="A312" s="314"/>
      <c r="B312" s="317"/>
      <c r="C312" s="147">
        <v>44200</v>
      </c>
      <c r="D312" s="154">
        <f t="shared" si="15"/>
        <v>-0.005874927575325454</v>
      </c>
      <c r="E312" s="155">
        <f t="shared" si="16"/>
        <v>-16.581213900000876</v>
      </c>
      <c r="F312" s="345"/>
      <c r="G312" s="155">
        <f t="shared" si="17"/>
        <v>0.5480799999995725</v>
      </c>
      <c r="H312" s="359"/>
      <c r="I312" s="156">
        <f t="shared" si="22"/>
        <v>0.00022733356066671667</v>
      </c>
      <c r="J312" s="164">
        <f t="shared" si="18"/>
        <v>0.3622950279135407</v>
      </c>
      <c r="K312" s="155">
        <f t="shared" si="19"/>
        <v>1016.5229910581734</v>
      </c>
      <c r="L312" s="345"/>
      <c r="M312" s="155">
        <f t="shared" si="20"/>
        <v>1069.4366800000003</v>
      </c>
      <c r="N312" s="359"/>
      <c r="O312" s="165">
        <f t="shared" si="21"/>
        <v>0.44348195858337414</v>
      </c>
      <c r="P312" s="41"/>
      <c r="Q312" s="41"/>
      <c r="R312" s="41"/>
      <c r="S312" s="41"/>
      <c r="T312" s="41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5"/>
      <c r="BV312" s="115"/>
      <c r="BW312" s="115"/>
      <c r="BX312" s="115"/>
      <c r="BY312" s="115"/>
      <c r="BZ312" s="115"/>
      <c r="CA312" s="115"/>
      <c r="CB312" s="115"/>
      <c r="CC312" s="115"/>
      <c r="CD312" s="115"/>
      <c r="CE312" s="115"/>
      <c r="CF312" s="115"/>
      <c r="CG312" s="115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5"/>
      <c r="DB312" s="115"/>
      <c r="DC312" s="115"/>
      <c r="DD312" s="115"/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  <c r="DV312" s="115"/>
      <c r="DW312" s="115"/>
      <c r="DX312" s="115"/>
      <c r="DY312" s="115"/>
      <c r="DZ312" s="115"/>
      <c r="EA312" s="115"/>
      <c r="EB312" s="115"/>
      <c r="EC312" s="115"/>
      <c r="ED312" s="115"/>
      <c r="EE312" s="115"/>
      <c r="EF312" s="115"/>
      <c r="EG312" s="115"/>
      <c r="EH312" s="115"/>
      <c r="EI312" s="115"/>
      <c r="EJ312" s="115"/>
      <c r="EK312" s="115"/>
      <c r="EL312" s="115"/>
      <c r="EM312" s="115"/>
      <c r="EN312" s="115"/>
      <c r="EO312" s="115"/>
      <c r="EP312" s="115"/>
      <c r="EQ312" s="115"/>
      <c r="ER312" s="115"/>
      <c r="ES312" s="115"/>
      <c r="ET312" s="115"/>
      <c r="EU312" s="115"/>
      <c r="EV312" s="115"/>
      <c r="EW312" s="115"/>
      <c r="EX312" s="115"/>
      <c r="EY312" s="115"/>
      <c r="EZ312" s="115"/>
      <c r="FA312" s="115"/>
      <c r="FB312" s="115"/>
      <c r="FC312" s="115"/>
      <c r="FD312" s="115"/>
      <c r="FE312" s="115"/>
      <c r="FF312" s="115"/>
      <c r="FG312" s="115"/>
      <c r="FH312" s="115"/>
      <c r="FI312" s="115"/>
      <c r="FJ312" s="115"/>
      <c r="FK312" s="115"/>
      <c r="FL312" s="115"/>
      <c r="FM312" s="115"/>
      <c r="FN312" s="115"/>
      <c r="FO312" s="115"/>
      <c r="FP312" s="115"/>
      <c r="FQ312" s="115"/>
      <c r="FR312" s="115"/>
      <c r="FS312" s="115"/>
      <c r="FT312" s="115"/>
      <c r="FU312" s="115"/>
      <c r="FV312" s="115"/>
      <c r="FW312" s="115"/>
      <c r="FX312" s="115"/>
      <c r="FY312" s="115"/>
      <c r="FZ312" s="115"/>
      <c r="GA312" s="115"/>
      <c r="GB312" s="115"/>
      <c r="GC312" s="115"/>
      <c r="GD312" s="115"/>
      <c r="GE312" s="115"/>
      <c r="GF312" s="115"/>
      <c r="GG312" s="115"/>
    </row>
    <row r="313" spans="1:189" ht="13.5" thickBot="1">
      <c r="A313" s="315"/>
      <c r="B313" s="318"/>
      <c r="C313" s="148">
        <v>83200</v>
      </c>
      <c r="D313" s="157">
        <f t="shared" si="15"/>
        <v>-0.0032522799558288864</v>
      </c>
      <c r="E313" s="158">
        <f t="shared" si="16"/>
        <v>-16.097613900000397</v>
      </c>
      <c r="F313" s="346"/>
      <c r="G313" s="158">
        <f t="shared" si="17"/>
        <v>1.0316800000000512</v>
      </c>
      <c r="H313" s="360"/>
      <c r="I313" s="159">
        <f t="shared" si="22"/>
        <v>0.0002273335606669053</v>
      </c>
      <c r="J313" s="166">
        <f t="shared" si="18"/>
        <v>0.39730959363872803</v>
      </c>
      <c r="K313" s="167">
        <f t="shared" si="19"/>
        <v>1960.1435910581731</v>
      </c>
      <c r="L313" s="348"/>
      <c r="M313" s="167">
        <f t="shared" si="20"/>
        <v>2013.05728</v>
      </c>
      <c r="N313" s="364"/>
      <c r="O313" s="168">
        <f t="shared" si="21"/>
        <v>0.44348195858337397</v>
      </c>
      <c r="P313" s="41"/>
      <c r="Q313" s="41"/>
      <c r="R313" s="41"/>
      <c r="S313" s="41"/>
      <c r="T313" s="41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/>
      <c r="CB313" s="115"/>
      <c r="CC313" s="115"/>
      <c r="CD313" s="115"/>
      <c r="CE313" s="115"/>
      <c r="CF313" s="115"/>
      <c r="CG313" s="115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5"/>
      <c r="DB313" s="115"/>
      <c r="DC313" s="115"/>
      <c r="DD313" s="115"/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  <c r="DV313" s="115"/>
      <c r="DW313" s="115"/>
      <c r="DX313" s="115"/>
      <c r="DY313" s="115"/>
      <c r="DZ313" s="115"/>
      <c r="EA313" s="115"/>
      <c r="EB313" s="115"/>
      <c r="EC313" s="115"/>
      <c r="ED313" s="115"/>
      <c r="EE313" s="115"/>
      <c r="EF313" s="115"/>
      <c r="EG313" s="115"/>
      <c r="EH313" s="115"/>
      <c r="EI313" s="115"/>
      <c r="EJ313" s="115"/>
      <c r="EK313" s="115"/>
      <c r="EL313" s="115"/>
      <c r="EM313" s="115"/>
      <c r="EN313" s="115"/>
      <c r="EO313" s="115"/>
      <c r="EP313" s="115"/>
      <c r="EQ313" s="115"/>
      <c r="ER313" s="115"/>
      <c r="ES313" s="115"/>
      <c r="ET313" s="115"/>
      <c r="EU313" s="115"/>
      <c r="EV313" s="115"/>
      <c r="EW313" s="115"/>
      <c r="EX313" s="115"/>
      <c r="EY313" s="115"/>
      <c r="EZ313" s="115"/>
      <c r="FA313" s="115"/>
      <c r="FB313" s="115"/>
      <c r="FC313" s="115"/>
      <c r="FD313" s="115"/>
      <c r="FE313" s="115"/>
      <c r="FF313" s="115"/>
      <c r="FG313" s="115"/>
      <c r="FH313" s="115"/>
      <c r="FI313" s="115"/>
      <c r="FJ313" s="115"/>
      <c r="FK313" s="115"/>
      <c r="FL313" s="115"/>
      <c r="FM313" s="115"/>
      <c r="FN313" s="115"/>
      <c r="FO313" s="115"/>
      <c r="FP313" s="115"/>
      <c r="FQ313" s="115"/>
      <c r="FR313" s="115"/>
      <c r="FS313" s="115"/>
      <c r="FT313" s="115"/>
      <c r="FU313" s="115"/>
      <c r="FV313" s="115"/>
      <c r="FW313" s="115"/>
      <c r="FX313" s="115"/>
      <c r="FY313" s="115"/>
      <c r="FZ313" s="115"/>
      <c r="GA313" s="115"/>
      <c r="GB313" s="115"/>
      <c r="GC313" s="115"/>
      <c r="GD313" s="115"/>
      <c r="GE313" s="115"/>
      <c r="GF313" s="115"/>
      <c r="GG313" s="115"/>
    </row>
    <row r="314" spans="1:189" ht="13.5" thickTop="1">
      <c r="A314" s="313">
        <v>8</v>
      </c>
      <c r="B314" s="349" t="s">
        <v>33</v>
      </c>
      <c r="C314" s="145">
        <v>1200</v>
      </c>
      <c r="D314" s="210">
        <f t="shared" si="15"/>
        <v>-0.03588552814255969</v>
      </c>
      <c r="E314" s="211">
        <f t="shared" si="16"/>
        <v>-17.114413900000045</v>
      </c>
      <c r="F314" s="344">
        <f>M91-Q91</f>
        <v>-17.12929390000005</v>
      </c>
      <c r="G314" s="211">
        <f t="shared" si="17"/>
        <v>0.0148799999999909</v>
      </c>
      <c r="H314" s="358">
        <f>(M91-Q91)/Q91</f>
        <v>-0.04163027813463574</v>
      </c>
      <c r="I314" s="212">
        <f t="shared" si="22"/>
        <v>0.00022733356066675497</v>
      </c>
      <c r="J314" s="221">
        <f t="shared" si="18"/>
        <v>-0.05193362589192533</v>
      </c>
      <c r="K314" s="222">
        <f t="shared" si="19"/>
        <v>-23.87920894182696</v>
      </c>
      <c r="L314" s="347">
        <f>I91-M91</f>
        <v>-52.91368894182699</v>
      </c>
      <c r="M314" s="222">
        <f t="shared" si="20"/>
        <v>29.034480000000002</v>
      </c>
      <c r="N314" s="363">
        <f>(I91-M91)/M91</f>
        <v>-0.13418525845744878</v>
      </c>
      <c r="O314" s="223">
        <f t="shared" si="21"/>
        <v>0.443481958583374</v>
      </c>
      <c r="P314" s="41"/>
      <c r="Q314" s="41"/>
      <c r="R314" s="41"/>
      <c r="S314" s="41"/>
      <c r="T314" s="41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/>
      <c r="CB314" s="115"/>
      <c r="CC314" s="115"/>
      <c r="CD314" s="115"/>
      <c r="CE314" s="115"/>
      <c r="CF314" s="115"/>
      <c r="CG314" s="115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5"/>
      <c r="DB314" s="115"/>
      <c r="DC314" s="115"/>
      <c r="DD314" s="115"/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  <c r="DV314" s="115"/>
      <c r="DW314" s="115"/>
      <c r="DX314" s="115"/>
      <c r="DY314" s="115"/>
      <c r="DZ314" s="115"/>
      <c r="EA314" s="115"/>
      <c r="EB314" s="115"/>
      <c r="EC314" s="115"/>
      <c r="ED314" s="115"/>
      <c r="EE314" s="115"/>
      <c r="EF314" s="115"/>
      <c r="EG314" s="115"/>
      <c r="EH314" s="115"/>
      <c r="EI314" s="115"/>
      <c r="EJ314" s="115"/>
      <c r="EK314" s="115"/>
      <c r="EL314" s="115"/>
      <c r="EM314" s="115"/>
      <c r="EN314" s="115"/>
      <c r="EO314" s="115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  <c r="FH314" s="115"/>
      <c r="FI314" s="115"/>
      <c r="FJ314" s="115"/>
      <c r="FK314" s="115"/>
      <c r="FL314" s="115"/>
      <c r="FM314" s="115"/>
      <c r="FN314" s="115"/>
      <c r="FO314" s="115"/>
      <c r="FP314" s="115"/>
      <c r="FQ314" s="115"/>
      <c r="FR314" s="115"/>
      <c r="FS314" s="115"/>
      <c r="FT314" s="115"/>
      <c r="FU314" s="115"/>
      <c r="FV314" s="115"/>
      <c r="FW314" s="115"/>
      <c r="FX314" s="115"/>
      <c r="FY314" s="115"/>
      <c r="FZ314" s="115"/>
      <c r="GA314" s="115"/>
      <c r="GB314" s="115"/>
      <c r="GC314" s="115"/>
      <c r="GD314" s="115"/>
      <c r="GE314" s="115"/>
      <c r="GF314" s="115"/>
      <c r="GG314" s="115"/>
    </row>
    <row r="315" spans="1:189" ht="12.75">
      <c r="A315" s="314"/>
      <c r="B315" s="350"/>
      <c r="C315" s="146">
        <v>1600</v>
      </c>
      <c r="D315" s="154">
        <f t="shared" si="15"/>
        <v>-0.03430569889227118</v>
      </c>
      <c r="E315" s="155">
        <f t="shared" si="16"/>
        <v>-17.109453900000062</v>
      </c>
      <c r="F315" s="345"/>
      <c r="G315" s="155">
        <f t="shared" si="17"/>
        <v>0.019840000000002078</v>
      </c>
      <c r="H315" s="359"/>
      <c r="I315" s="156">
        <f t="shared" si="22"/>
        <v>0.00022733356066691781</v>
      </c>
      <c r="J315" s="164">
        <f t="shared" si="18"/>
        <v>-0.029485661749583617</v>
      </c>
      <c r="K315" s="155">
        <f t="shared" si="19"/>
        <v>-14.201048941827025</v>
      </c>
      <c r="L315" s="345"/>
      <c r="M315" s="155">
        <f t="shared" si="20"/>
        <v>38.71263999999999</v>
      </c>
      <c r="N315" s="359"/>
      <c r="O315" s="165">
        <f t="shared" si="21"/>
        <v>0.4434819585833739</v>
      </c>
      <c r="P315" s="41"/>
      <c r="Q315" s="41"/>
      <c r="R315" s="41"/>
      <c r="S315" s="41"/>
      <c r="T315" s="41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/>
      <c r="CB315" s="115"/>
      <c r="CC315" s="115"/>
      <c r="CD315" s="115"/>
      <c r="CE315" s="115"/>
      <c r="CF315" s="115"/>
      <c r="CG315" s="115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5"/>
      <c r="DB315" s="115"/>
      <c r="DC315" s="115"/>
      <c r="DD315" s="115"/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  <c r="DV315" s="115"/>
      <c r="DW315" s="115"/>
      <c r="DX315" s="115"/>
      <c r="DY315" s="115"/>
      <c r="DZ315" s="115"/>
      <c r="EA315" s="115"/>
      <c r="EB315" s="115"/>
      <c r="EC315" s="115"/>
      <c r="ED315" s="115"/>
      <c r="EE315" s="115"/>
      <c r="EF315" s="115"/>
      <c r="EG315" s="115"/>
      <c r="EH315" s="115"/>
      <c r="EI315" s="115"/>
      <c r="EJ315" s="115"/>
      <c r="EK315" s="115"/>
      <c r="EL315" s="115"/>
      <c r="EM315" s="115"/>
      <c r="EN315" s="115"/>
      <c r="EO315" s="115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  <c r="FH315" s="115"/>
      <c r="FI315" s="115"/>
      <c r="FJ315" s="115"/>
      <c r="FK315" s="115"/>
      <c r="FL315" s="115"/>
      <c r="FM315" s="115"/>
      <c r="FN315" s="115"/>
      <c r="FO315" s="115"/>
      <c r="FP315" s="115"/>
      <c r="FQ315" s="115"/>
      <c r="FR315" s="115"/>
      <c r="FS315" s="115"/>
      <c r="FT315" s="115"/>
      <c r="FU315" s="115"/>
      <c r="FV315" s="115"/>
      <c r="FW315" s="115"/>
      <c r="FX315" s="115"/>
      <c r="FY315" s="115"/>
      <c r="FZ315" s="115"/>
      <c r="GA315" s="115"/>
      <c r="GB315" s="115"/>
      <c r="GC315" s="115"/>
      <c r="GD315" s="115"/>
      <c r="GE315" s="115"/>
      <c r="GF315" s="115"/>
      <c r="GG315" s="115"/>
    </row>
    <row r="316" spans="1:189" ht="12.75">
      <c r="A316" s="314"/>
      <c r="B316" s="350"/>
      <c r="C316" s="147">
        <v>3120</v>
      </c>
      <c r="D316" s="154">
        <f t="shared" si="15"/>
        <v>-0.029383273392041966</v>
      </c>
      <c r="E316" s="155">
        <f t="shared" si="16"/>
        <v>-17.090605900000014</v>
      </c>
      <c r="F316" s="345"/>
      <c r="G316" s="155">
        <f t="shared" si="17"/>
        <v>0.038688000000007605</v>
      </c>
      <c r="H316" s="359"/>
      <c r="I316" s="156">
        <f t="shared" si="22"/>
        <v>0.00022733356066693868</v>
      </c>
      <c r="J316" s="164">
        <f t="shared" si="18"/>
        <v>0.03998905616114787</v>
      </c>
      <c r="K316" s="155">
        <f t="shared" si="19"/>
        <v>22.575959058172998</v>
      </c>
      <c r="L316" s="345"/>
      <c r="M316" s="155">
        <f t="shared" si="20"/>
        <v>75.48964799999999</v>
      </c>
      <c r="N316" s="359"/>
      <c r="O316" s="165">
        <f t="shared" si="21"/>
        <v>0.44348195858337386</v>
      </c>
      <c r="P316" s="41"/>
      <c r="Q316" s="41"/>
      <c r="R316" s="41"/>
      <c r="S316" s="41"/>
      <c r="T316" s="41"/>
      <c r="U316" s="127"/>
      <c r="V316" s="127"/>
      <c r="W316" s="127"/>
      <c r="X316" s="127"/>
      <c r="Y316" s="127"/>
      <c r="Z316" s="127"/>
      <c r="AA316" s="127"/>
      <c r="AB316" s="127"/>
      <c r="AC316" s="127"/>
      <c r="AD316" s="127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/>
      <c r="CD316" s="115"/>
      <c r="CE316" s="115"/>
      <c r="CF316" s="115"/>
      <c r="CG316" s="115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5"/>
      <c r="DB316" s="115"/>
      <c r="DC316" s="115"/>
      <c r="DD316" s="115"/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  <c r="DV316" s="115"/>
      <c r="DW316" s="115"/>
      <c r="DX316" s="115"/>
      <c r="DY316" s="115"/>
      <c r="DZ316" s="115"/>
      <c r="EA316" s="115"/>
      <c r="EB316" s="115"/>
      <c r="EC316" s="115"/>
      <c r="ED316" s="115"/>
      <c r="EE316" s="115"/>
      <c r="EF316" s="115"/>
      <c r="EG316" s="115"/>
      <c r="EH316" s="115"/>
      <c r="EI316" s="115"/>
      <c r="EJ316" s="115"/>
      <c r="EK316" s="115"/>
      <c r="EL316" s="115"/>
      <c r="EM316" s="115"/>
      <c r="EN316" s="115"/>
      <c r="EO316" s="115"/>
      <c r="EP316" s="115"/>
      <c r="EQ316" s="115"/>
      <c r="ER316" s="115"/>
      <c r="ES316" s="115"/>
      <c r="ET316" s="115"/>
      <c r="EU316" s="115"/>
      <c r="EV316" s="115"/>
      <c r="EW316" s="115"/>
      <c r="EX316" s="115"/>
      <c r="EY316" s="115"/>
      <c r="EZ316" s="115"/>
      <c r="FA316" s="115"/>
      <c r="FB316" s="115"/>
      <c r="FC316" s="115"/>
      <c r="FD316" s="115"/>
      <c r="FE316" s="115"/>
      <c r="FF316" s="115"/>
      <c r="FG316" s="115"/>
      <c r="FH316" s="115"/>
      <c r="FI316" s="115"/>
      <c r="FJ316" s="115"/>
      <c r="FK316" s="115"/>
      <c r="FL316" s="115"/>
      <c r="FM316" s="115"/>
      <c r="FN316" s="115"/>
      <c r="FO316" s="115"/>
      <c r="FP316" s="115"/>
      <c r="FQ316" s="115"/>
      <c r="FR316" s="115"/>
      <c r="FS316" s="115"/>
      <c r="FT316" s="115"/>
      <c r="FU316" s="115"/>
      <c r="FV316" s="115"/>
      <c r="FW316" s="115"/>
      <c r="FX316" s="115"/>
      <c r="FY316" s="115"/>
      <c r="FZ316" s="115"/>
      <c r="GA316" s="115"/>
      <c r="GB316" s="115"/>
      <c r="GC316" s="115"/>
      <c r="GD316" s="115"/>
      <c r="GE316" s="115"/>
      <c r="GF316" s="115"/>
      <c r="GG316" s="115"/>
    </row>
    <row r="317" spans="1:189" ht="12.75">
      <c r="A317" s="314"/>
      <c r="B317" s="350"/>
      <c r="C317" s="147">
        <v>9360</v>
      </c>
      <c r="D317" s="154">
        <f t="shared" si="15"/>
        <v>-0.01845238014997804</v>
      </c>
      <c r="E317" s="155">
        <f t="shared" si="16"/>
        <v>-17.013229900000056</v>
      </c>
      <c r="F317" s="345"/>
      <c r="G317" s="155">
        <f t="shared" si="17"/>
        <v>0.1160639999999944</v>
      </c>
      <c r="H317" s="359"/>
      <c r="I317" s="156">
        <f t="shared" si="22"/>
        <v>0.00022733356066688304</v>
      </c>
      <c r="J317" s="164">
        <f t="shared" si="18"/>
        <v>0.19177501104589842</v>
      </c>
      <c r="K317" s="155">
        <f t="shared" si="19"/>
        <v>173.55525505817297</v>
      </c>
      <c r="L317" s="345"/>
      <c r="M317" s="155">
        <f t="shared" si="20"/>
        <v>226.46894400000002</v>
      </c>
      <c r="N317" s="359"/>
      <c r="O317" s="165">
        <f t="shared" si="21"/>
        <v>0.443481958583374</v>
      </c>
      <c r="P317" s="41"/>
      <c r="Q317" s="41"/>
      <c r="R317" s="41"/>
      <c r="S317" s="41"/>
      <c r="T317" s="41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/>
      <c r="CB317" s="115"/>
      <c r="CC317" s="115"/>
      <c r="CD317" s="115"/>
      <c r="CE317" s="115"/>
      <c r="CF317" s="115"/>
      <c r="CG317" s="115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5"/>
      <c r="DB317" s="115"/>
      <c r="DC317" s="115"/>
      <c r="DD317" s="115"/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  <c r="DV317" s="115"/>
      <c r="DW317" s="115"/>
      <c r="DX317" s="115"/>
      <c r="DY317" s="115"/>
      <c r="DZ317" s="115"/>
      <c r="EA317" s="115"/>
      <c r="EB317" s="115"/>
      <c r="EC317" s="115"/>
      <c r="ED317" s="115"/>
      <c r="EE317" s="115"/>
      <c r="EF317" s="115"/>
      <c r="EG317" s="115"/>
      <c r="EH317" s="115"/>
      <c r="EI317" s="115"/>
      <c r="EJ317" s="115"/>
      <c r="EK317" s="115"/>
      <c r="EL317" s="115"/>
      <c r="EM317" s="115"/>
      <c r="EN317" s="115"/>
      <c r="EO317" s="115"/>
      <c r="EP317" s="115"/>
      <c r="EQ317" s="115"/>
      <c r="ER317" s="115"/>
      <c r="ES317" s="115"/>
      <c r="ET317" s="115"/>
      <c r="EU317" s="115"/>
      <c r="EV317" s="115"/>
      <c r="EW317" s="115"/>
      <c r="EX317" s="115"/>
      <c r="EY317" s="115"/>
      <c r="EZ317" s="115"/>
      <c r="FA317" s="115"/>
      <c r="FB317" s="115"/>
      <c r="FC317" s="115"/>
      <c r="FD317" s="115"/>
      <c r="FE317" s="115"/>
      <c r="FF317" s="115"/>
      <c r="FG317" s="115"/>
      <c r="FH317" s="115"/>
      <c r="FI317" s="115"/>
      <c r="FJ317" s="115"/>
      <c r="FK317" s="115"/>
      <c r="FL317" s="115"/>
      <c r="FM317" s="115"/>
      <c r="FN317" s="115"/>
      <c r="FO317" s="115"/>
      <c r="FP317" s="115"/>
      <c r="FQ317" s="115"/>
      <c r="FR317" s="115"/>
      <c r="FS317" s="115"/>
      <c r="FT317" s="115"/>
      <c r="FU317" s="115"/>
      <c r="FV317" s="115"/>
      <c r="FW317" s="115"/>
      <c r="FX317" s="115"/>
      <c r="FY317" s="115"/>
      <c r="FZ317" s="115"/>
      <c r="GA317" s="115"/>
      <c r="GB317" s="115"/>
      <c r="GC317" s="115"/>
      <c r="GD317" s="115"/>
      <c r="GE317" s="115"/>
      <c r="GF317" s="115"/>
      <c r="GG317" s="115"/>
    </row>
    <row r="318" spans="1:189" ht="12.75">
      <c r="A318" s="314"/>
      <c r="B318" s="350"/>
      <c r="C318" s="147">
        <v>44200</v>
      </c>
      <c r="D318" s="154">
        <f t="shared" si="15"/>
        <v>-0.005874927575325454</v>
      </c>
      <c r="E318" s="155">
        <f t="shared" si="16"/>
        <v>-16.581213900000876</v>
      </c>
      <c r="F318" s="345"/>
      <c r="G318" s="155">
        <f t="shared" si="17"/>
        <v>0.5480799999995725</v>
      </c>
      <c r="H318" s="359"/>
      <c r="I318" s="156">
        <f t="shared" si="22"/>
        <v>0.00022733356066671667</v>
      </c>
      <c r="J318" s="164">
        <f t="shared" si="18"/>
        <v>0.3622950279135407</v>
      </c>
      <c r="K318" s="155">
        <f t="shared" si="19"/>
        <v>1016.5229910581734</v>
      </c>
      <c r="L318" s="345"/>
      <c r="M318" s="155">
        <f t="shared" si="20"/>
        <v>1069.4366800000003</v>
      </c>
      <c r="N318" s="359"/>
      <c r="O318" s="165">
        <f t="shared" si="21"/>
        <v>0.44348195858337414</v>
      </c>
      <c r="P318" s="41"/>
      <c r="Q318" s="41"/>
      <c r="R318" s="41"/>
      <c r="S318" s="41"/>
      <c r="T318" s="41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  <c r="FW318" s="115"/>
      <c r="FX318" s="115"/>
      <c r="FY318" s="115"/>
      <c r="FZ318" s="115"/>
      <c r="GA318" s="115"/>
      <c r="GB318" s="115"/>
      <c r="GC318" s="115"/>
      <c r="GD318" s="115"/>
      <c r="GE318" s="115"/>
      <c r="GF318" s="115"/>
      <c r="GG318" s="115"/>
    </row>
    <row r="319" spans="1:189" ht="13.5" thickBot="1">
      <c r="A319" s="315"/>
      <c r="B319" s="351"/>
      <c r="C319" s="148">
        <v>83200</v>
      </c>
      <c r="D319" s="157">
        <f t="shared" si="15"/>
        <v>-0.0032522799558288864</v>
      </c>
      <c r="E319" s="158">
        <f t="shared" si="16"/>
        <v>-16.097613900000397</v>
      </c>
      <c r="F319" s="346"/>
      <c r="G319" s="158">
        <f t="shared" si="17"/>
        <v>1.0316800000000512</v>
      </c>
      <c r="H319" s="360"/>
      <c r="I319" s="159">
        <f t="shared" si="22"/>
        <v>0.0002273335606669053</v>
      </c>
      <c r="J319" s="166">
        <f t="shared" si="18"/>
        <v>0.39730959363872803</v>
      </c>
      <c r="K319" s="167">
        <f t="shared" si="19"/>
        <v>1960.1435910581731</v>
      </c>
      <c r="L319" s="348"/>
      <c r="M319" s="167">
        <f t="shared" si="20"/>
        <v>2013.05728</v>
      </c>
      <c r="N319" s="364"/>
      <c r="O319" s="168">
        <f t="shared" si="21"/>
        <v>0.44348195858337397</v>
      </c>
      <c r="P319" s="41"/>
      <c r="Q319" s="41"/>
      <c r="R319" s="41"/>
      <c r="S319" s="41"/>
      <c r="T319" s="41"/>
      <c r="U319" s="127"/>
      <c r="V319" s="127"/>
      <c r="W319" s="127"/>
      <c r="X319" s="127"/>
      <c r="Y319" s="127"/>
      <c r="Z319" s="127"/>
      <c r="AA319" s="127"/>
      <c r="AB319" s="127"/>
      <c r="AC319" s="127"/>
      <c r="AD319" s="127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5"/>
      <c r="BV319" s="115"/>
      <c r="BW319" s="115"/>
      <c r="BX319" s="115"/>
      <c r="BY319" s="115"/>
      <c r="BZ319" s="115"/>
      <c r="CA319" s="115"/>
      <c r="CB319" s="115"/>
      <c r="CC319" s="115"/>
      <c r="CD319" s="115"/>
      <c r="CE319" s="115"/>
      <c r="CF319" s="115"/>
      <c r="CG319" s="115"/>
      <c r="CH319" s="115"/>
      <c r="CI319" s="115"/>
      <c r="CJ319" s="115"/>
      <c r="CK319" s="115"/>
      <c r="CL319" s="115"/>
      <c r="CM319" s="115"/>
      <c r="CN319" s="115"/>
      <c r="CO319" s="115"/>
      <c r="CP319" s="115"/>
      <c r="CQ319" s="115"/>
      <c r="CR319" s="115"/>
      <c r="CS319" s="115"/>
      <c r="CT319" s="115"/>
      <c r="CU319" s="115"/>
      <c r="CV319" s="115"/>
      <c r="CW319" s="115"/>
      <c r="CX319" s="115"/>
      <c r="CY319" s="115"/>
      <c r="CZ319" s="115"/>
      <c r="DA319" s="115"/>
      <c r="DB319" s="115"/>
      <c r="DC319" s="115"/>
      <c r="DD319" s="115"/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  <c r="DV319" s="115"/>
      <c r="DW319" s="115"/>
      <c r="DX319" s="115"/>
      <c r="DY319" s="115"/>
      <c r="DZ319" s="115"/>
      <c r="EA319" s="115"/>
      <c r="EB319" s="115"/>
      <c r="EC319" s="115"/>
      <c r="ED319" s="115"/>
      <c r="EE319" s="115"/>
      <c r="EF319" s="115"/>
      <c r="EG319" s="115"/>
      <c r="EH319" s="115"/>
      <c r="EI319" s="115"/>
      <c r="EJ319" s="115"/>
      <c r="EK319" s="115"/>
      <c r="EL319" s="115"/>
      <c r="EM319" s="115"/>
      <c r="EN319" s="115"/>
      <c r="EO319" s="115"/>
      <c r="EP319" s="115"/>
      <c r="EQ319" s="115"/>
      <c r="ER319" s="115"/>
      <c r="ES319" s="115"/>
      <c r="ET319" s="115"/>
      <c r="EU319" s="115"/>
      <c r="EV319" s="115"/>
      <c r="EW319" s="115"/>
      <c r="EX319" s="115"/>
      <c r="EY319" s="115"/>
      <c r="EZ319" s="115"/>
      <c r="FA319" s="115"/>
      <c r="FB319" s="115"/>
      <c r="FC319" s="115"/>
      <c r="FD319" s="115"/>
      <c r="FE319" s="115"/>
      <c r="FF319" s="115"/>
      <c r="FG319" s="115"/>
      <c r="FH319" s="115"/>
      <c r="FI319" s="115"/>
      <c r="FJ319" s="115"/>
      <c r="FK319" s="115"/>
      <c r="FL319" s="115"/>
      <c r="FM319" s="115"/>
      <c r="FN319" s="115"/>
      <c r="FO319" s="115"/>
      <c r="FP319" s="115"/>
      <c r="FQ319" s="115"/>
      <c r="FR319" s="115"/>
      <c r="FS319" s="115"/>
      <c r="FT319" s="115"/>
      <c r="FU319" s="115"/>
      <c r="FV319" s="115"/>
      <c r="FW319" s="115"/>
      <c r="FX319" s="115"/>
      <c r="FY319" s="115"/>
      <c r="FZ319" s="115"/>
      <c r="GA319" s="115"/>
      <c r="GB319" s="115"/>
      <c r="GC319" s="115"/>
      <c r="GD319" s="115"/>
      <c r="GE319" s="115"/>
      <c r="GF319" s="115"/>
      <c r="GG319" s="115"/>
    </row>
    <row r="320" spans="1:189" ht="13.5" thickTop="1">
      <c r="A320" s="313">
        <v>9</v>
      </c>
      <c r="B320" s="316" t="s">
        <v>34</v>
      </c>
      <c r="C320" s="149">
        <v>1200</v>
      </c>
      <c r="D320" s="210">
        <f t="shared" si="15"/>
        <v>-0.03306613621727575</v>
      </c>
      <c r="E320" s="211">
        <f t="shared" si="16"/>
        <v>-10.578236800000013</v>
      </c>
      <c r="F320" s="344">
        <f>M97-Q97</f>
        <v>-10.593116800000018</v>
      </c>
      <c r="G320" s="211">
        <f t="shared" si="17"/>
        <v>0.0148799999999909</v>
      </c>
      <c r="H320" s="358">
        <f>(M97-Q97)/Q97</f>
        <v>-0.04163028141066705</v>
      </c>
      <c r="I320" s="212">
        <f t="shared" si="22"/>
        <v>0.00022733356066675497</v>
      </c>
      <c r="J320" s="221">
        <f t="shared" si="18"/>
        <v>-0.01192389898128013</v>
      </c>
      <c r="K320" s="222">
        <f t="shared" si="19"/>
        <v>-3.6884584245510723</v>
      </c>
      <c r="L320" s="347">
        <f>I97-M97</f>
        <v>-32.72293842455102</v>
      </c>
      <c r="M320" s="222">
        <f t="shared" si="20"/>
        <v>29.034480000000002</v>
      </c>
      <c r="N320" s="363">
        <f>(I97-M97)/M97</f>
        <v>-0.13418525565450062</v>
      </c>
      <c r="O320" s="223">
        <f t="shared" si="21"/>
        <v>0.443481958583374</v>
      </c>
      <c r="P320" s="41"/>
      <c r="Q320" s="41"/>
      <c r="R320" s="41"/>
      <c r="S320" s="41"/>
      <c r="T320" s="41"/>
      <c r="U320" s="127"/>
      <c r="V320" s="127"/>
      <c r="W320" s="127"/>
      <c r="X320" s="127"/>
      <c r="Y320" s="127"/>
      <c r="Z320" s="127"/>
      <c r="AA320" s="127"/>
      <c r="AB320" s="127"/>
      <c r="AC320" s="127"/>
      <c r="AD320" s="127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/>
      <c r="CB320" s="115"/>
      <c r="CC320" s="115"/>
      <c r="CD320" s="115"/>
      <c r="CE320" s="115"/>
      <c r="CF320" s="115"/>
      <c r="CG320" s="115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5"/>
      <c r="DB320" s="115"/>
      <c r="DC320" s="115"/>
      <c r="DD320" s="115"/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  <c r="DV320" s="115"/>
      <c r="DW320" s="115"/>
      <c r="DX320" s="115"/>
      <c r="DY320" s="115"/>
      <c r="DZ320" s="115"/>
      <c r="EA320" s="115"/>
      <c r="EB320" s="115"/>
      <c r="EC320" s="115"/>
      <c r="ED320" s="115"/>
      <c r="EE320" s="115"/>
      <c r="EF320" s="115"/>
      <c r="EG320" s="115"/>
      <c r="EH320" s="115"/>
      <c r="EI320" s="115"/>
      <c r="EJ320" s="115"/>
      <c r="EK320" s="115"/>
      <c r="EL320" s="115"/>
      <c r="EM320" s="115"/>
      <c r="EN320" s="115"/>
      <c r="EO320" s="115"/>
      <c r="EP320" s="115"/>
      <c r="EQ320" s="115"/>
      <c r="ER320" s="115"/>
      <c r="ES320" s="115"/>
      <c r="ET320" s="115"/>
      <c r="EU320" s="115"/>
      <c r="EV320" s="115"/>
      <c r="EW320" s="115"/>
      <c r="EX320" s="115"/>
      <c r="EY320" s="115"/>
      <c r="EZ320" s="115"/>
      <c r="FA320" s="115"/>
      <c r="FB320" s="115"/>
      <c r="FC320" s="115"/>
      <c r="FD320" s="115"/>
      <c r="FE320" s="115"/>
      <c r="FF320" s="115"/>
      <c r="FG320" s="115"/>
      <c r="FH320" s="115"/>
      <c r="FI320" s="115"/>
      <c r="FJ320" s="115"/>
      <c r="FK320" s="115"/>
      <c r="FL320" s="115"/>
      <c r="FM320" s="115"/>
      <c r="FN320" s="115"/>
      <c r="FO320" s="115"/>
      <c r="FP320" s="115"/>
      <c r="FQ320" s="115"/>
      <c r="FR320" s="115"/>
      <c r="FS320" s="115"/>
      <c r="FT320" s="115"/>
      <c r="FU320" s="115"/>
      <c r="FV320" s="115"/>
      <c r="FW320" s="115"/>
      <c r="FX320" s="115"/>
      <c r="FY320" s="115"/>
      <c r="FZ320" s="115"/>
      <c r="GA320" s="115"/>
      <c r="GB320" s="115"/>
      <c r="GC320" s="115"/>
      <c r="GD320" s="115"/>
      <c r="GE320" s="115"/>
      <c r="GF320" s="115"/>
      <c r="GG320" s="115"/>
    </row>
    <row r="321" spans="1:189" ht="12.75">
      <c r="A321" s="314"/>
      <c r="B321" s="317"/>
      <c r="C321" s="150">
        <v>1600</v>
      </c>
      <c r="D321" s="154">
        <f t="shared" si="15"/>
        <v>-0.030940472677771867</v>
      </c>
      <c r="E321" s="155">
        <f t="shared" si="16"/>
        <v>-10.57327680000003</v>
      </c>
      <c r="F321" s="345"/>
      <c r="G321" s="155">
        <f t="shared" si="17"/>
        <v>0.019840000000002078</v>
      </c>
      <c r="H321" s="359"/>
      <c r="I321" s="156">
        <f t="shared" si="22"/>
        <v>0.00022733356066691781</v>
      </c>
      <c r="J321" s="164">
        <f t="shared" si="18"/>
        <v>0.018087230438747038</v>
      </c>
      <c r="K321" s="155">
        <f t="shared" si="19"/>
        <v>5.989701575448976</v>
      </c>
      <c r="L321" s="345"/>
      <c r="M321" s="155">
        <f t="shared" si="20"/>
        <v>38.71263999999999</v>
      </c>
      <c r="N321" s="359"/>
      <c r="O321" s="165">
        <f t="shared" si="21"/>
        <v>0.4434819585833739</v>
      </c>
      <c r="P321" s="41"/>
      <c r="Q321" s="41"/>
      <c r="R321" s="41"/>
      <c r="S321" s="41"/>
      <c r="T321" s="41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/>
      <c r="CB321" s="115"/>
      <c r="CC321" s="115"/>
      <c r="CD321" s="115"/>
      <c r="CE321" s="115"/>
      <c r="CF321" s="115"/>
      <c r="CG321" s="115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5"/>
      <c r="DB321" s="115"/>
      <c r="DC321" s="115"/>
      <c r="DD321" s="115"/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  <c r="DV321" s="115"/>
      <c r="DW321" s="115"/>
      <c r="DX321" s="115"/>
      <c r="DY321" s="115"/>
      <c r="DZ321" s="115"/>
      <c r="EA321" s="115"/>
      <c r="EB321" s="115"/>
      <c r="EC321" s="115"/>
      <c r="ED321" s="115"/>
      <c r="EE321" s="115"/>
      <c r="EF321" s="115"/>
      <c r="EG321" s="115"/>
      <c r="EH321" s="115"/>
      <c r="EI321" s="115"/>
      <c r="EJ321" s="115"/>
      <c r="EK321" s="115"/>
      <c r="EL321" s="115"/>
      <c r="EM321" s="115"/>
      <c r="EN321" s="115"/>
      <c r="EO321" s="115"/>
      <c r="EP321" s="115"/>
      <c r="EQ321" s="115"/>
      <c r="ER321" s="115"/>
      <c r="ES321" s="115"/>
      <c r="ET321" s="115"/>
      <c r="EU321" s="115"/>
      <c r="EV321" s="115"/>
      <c r="EW321" s="115"/>
      <c r="EX321" s="115"/>
      <c r="EY321" s="115"/>
      <c r="EZ321" s="115"/>
      <c r="FA321" s="115"/>
      <c r="FB321" s="115"/>
      <c r="FC321" s="115"/>
      <c r="FD321" s="115"/>
      <c r="FE321" s="115"/>
      <c r="FF321" s="115"/>
      <c r="FG321" s="115"/>
      <c r="FH321" s="115"/>
      <c r="FI321" s="115"/>
      <c r="FJ321" s="115"/>
      <c r="FK321" s="115"/>
      <c r="FL321" s="115"/>
      <c r="FM321" s="115"/>
      <c r="FN321" s="115"/>
      <c r="FO321" s="115"/>
      <c r="FP321" s="115"/>
      <c r="FQ321" s="115"/>
      <c r="FR321" s="115"/>
      <c r="FS321" s="115"/>
      <c r="FT321" s="115"/>
      <c r="FU321" s="115"/>
      <c r="FV321" s="115"/>
      <c r="FW321" s="115"/>
      <c r="FX321" s="115"/>
      <c r="FY321" s="115"/>
      <c r="FZ321" s="115"/>
      <c r="GA321" s="115"/>
      <c r="GB321" s="115"/>
      <c r="GC321" s="115"/>
      <c r="GD321" s="115"/>
      <c r="GE321" s="115"/>
      <c r="GF321" s="115"/>
      <c r="GG321" s="115"/>
    </row>
    <row r="322" spans="1:189" ht="12.75">
      <c r="A322" s="314"/>
      <c r="B322" s="317"/>
      <c r="C322" s="151">
        <v>3120</v>
      </c>
      <c r="D322" s="154">
        <f t="shared" si="15"/>
        <v>-0.024855082505315148</v>
      </c>
      <c r="E322" s="155">
        <f t="shared" si="16"/>
        <v>-10.55442880000004</v>
      </c>
      <c r="F322" s="345"/>
      <c r="G322" s="155">
        <f t="shared" si="17"/>
        <v>0.038688000000007605</v>
      </c>
      <c r="H322" s="359"/>
      <c r="I322" s="156">
        <f t="shared" si="22"/>
        <v>0.00022733356066693868</v>
      </c>
      <c r="J322" s="164">
        <f t="shared" si="18"/>
        <v>0.10328021907178117</v>
      </c>
      <c r="K322" s="155">
        <f t="shared" si="19"/>
        <v>42.76670957544894</v>
      </c>
      <c r="L322" s="345"/>
      <c r="M322" s="155">
        <f t="shared" si="20"/>
        <v>75.48964799999999</v>
      </c>
      <c r="N322" s="359"/>
      <c r="O322" s="165">
        <f t="shared" si="21"/>
        <v>0.44348195858337386</v>
      </c>
      <c r="P322" s="41"/>
      <c r="Q322" s="41"/>
      <c r="R322" s="41"/>
      <c r="S322" s="41"/>
      <c r="T322" s="41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/>
      <c r="CB322" s="115"/>
      <c r="CC322" s="115"/>
      <c r="CD322" s="115"/>
      <c r="CE322" s="115"/>
      <c r="CF322" s="115"/>
      <c r="CG322" s="115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5"/>
      <c r="DB322" s="115"/>
      <c r="DC322" s="115"/>
      <c r="DD322" s="115"/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  <c r="DV322" s="115"/>
      <c r="DW322" s="115"/>
      <c r="DX322" s="115"/>
      <c r="DY322" s="115"/>
      <c r="DZ322" s="115"/>
      <c r="EA322" s="115"/>
      <c r="EB322" s="115"/>
      <c r="EC322" s="115"/>
      <c r="ED322" s="115"/>
      <c r="EE322" s="115"/>
      <c r="EF322" s="115"/>
      <c r="EG322" s="115"/>
      <c r="EH322" s="115"/>
      <c r="EI322" s="115"/>
      <c r="EJ322" s="115"/>
      <c r="EK322" s="115"/>
      <c r="EL322" s="115"/>
      <c r="EM322" s="115"/>
      <c r="EN322" s="115"/>
      <c r="EO322" s="115"/>
      <c r="EP322" s="115"/>
      <c r="EQ322" s="115"/>
      <c r="ER322" s="115"/>
      <c r="ES322" s="115"/>
      <c r="ET322" s="115"/>
      <c r="EU322" s="115"/>
      <c r="EV322" s="115"/>
      <c r="EW322" s="115"/>
      <c r="EX322" s="115"/>
      <c r="EY322" s="115"/>
      <c r="EZ322" s="115"/>
      <c r="FA322" s="115"/>
      <c r="FB322" s="115"/>
      <c r="FC322" s="115"/>
      <c r="FD322" s="115"/>
      <c r="FE322" s="115"/>
      <c r="FF322" s="115"/>
      <c r="FG322" s="115"/>
      <c r="FH322" s="115"/>
      <c r="FI322" s="115"/>
      <c r="FJ322" s="115"/>
      <c r="FK322" s="115"/>
      <c r="FL322" s="115"/>
      <c r="FM322" s="115"/>
      <c r="FN322" s="115"/>
      <c r="FO322" s="115"/>
      <c r="FP322" s="115"/>
      <c r="FQ322" s="115"/>
      <c r="FR322" s="115"/>
      <c r="FS322" s="115"/>
      <c r="FT322" s="115"/>
      <c r="FU322" s="115"/>
      <c r="FV322" s="115"/>
      <c r="FW322" s="115"/>
      <c r="FX322" s="115"/>
      <c r="FY322" s="115"/>
      <c r="FZ322" s="115"/>
      <c r="GA322" s="115"/>
      <c r="GB322" s="115"/>
      <c r="GC322" s="115"/>
      <c r="GD322" s="115"/>
      <c r="GE322" s="115"/>
      <c r="GF322" s="115"/>
      <c r="GG322" s="115"/>
    </row>
    <row r="323" spans="1:189" ht="12.75">
      <c r="A323" s="314"/>
      <c r="B323" s="317"/>
      <c r="C323" s="151">
        <v>9360</v>
      </c>
      <c r="D323" s="154">
        <f t="shared" si="15"/>
        <v>-0.013695458931893776</v>
      </c>
      <c r="E323" s="155">
        <f t="shared" si="16"/>
        <v>-10.477052800000024</v>
      </c>
      <c r="F323" s="345"/>
      <c r="G323" s="155">
        <f t="shared" si="17"/>
        <v>0.1160639999999944</v>
      </c>
      <c r="H323" s="359"/>
      <c r="I323" s="156">
        <f t="shared" si="22"/>
        <v>0.00022733356066688304</v>
      </c>
      <c r="J323" s="164">
        <f t="shared" si="18"/>
        <v>0.256778810200971</v>
      </c>
      <c r="K323" s="155">
        <f t="shared" si="19"/>
        <v>193.74600557544898</v>
      </c>
      <c r="L323" s="345"/>
      <c r="M323" s="155">
        <f t="shared" si="20"/>
        <v>226.46894400000002</v>
      </c>
      <c r="N323" s="359"/>
      <c r="O323" s="165">
        <f t="shared" si="21"/>
        <v>0.443481958583374</v>
      </c>
      <c r="P323" s="41"/>
      <c r="Q323" s="41"/>
      <c r="R323" s="41"/>
      <c r="S323" s="41"/>
      <c r="T323" s="41"/>
      <c r="U323" s="127"/>
      <c r="V323" s="127"/>
      <c r="W323" s="127"/>
      <c r="X323" s="127"/>
      <c r="Y323" s="127"/>
      <c r="Z323" s="127"/>
      <c r="AA323" s="127"/>
      <c r="AB323" s="127"/>
      <c r="AC323" s="127"/>
      <c r="AD323" s="127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/>
      <c r="CB323" s="115"/>
      <c r="CC323" s="115"/>
      <c r="CD323" s="115"/>
      <c r="CE323" s="115"/>
      <c r="CF323" s="115"/>
      <c r="CG323" s="115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5"/>
      <c r="DB323" s="115"/>
      <c r="DC323" s="115"/>
      <c r="DD323" s="115"/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  <c r="DV323" s="115"/>
      <c r="DW323" s="115"/>
      <c r="DX323" s="115"/>
      <c r="DY323" s="115"/>
      <c r="DZ323" s="115"/>
      <c r="EA323" s="115"/>
      <c r="EB323" s="115"/>
      <c r="EC323" s="115"/>
      <c r="ED323" s="115"/>
      <c r="EE323" s="115"/>
      <c r="EF323" s="115"/>
      <c r="EG323" s="115"/>
      <c r="EH323" s="115"/>
      <c r="EI323" s="115"/>
      <c r="EJ323" s="115"/>
      <c r="EK323" s="115"/>
      <c r="EL323" s="115"/>
      <c r="EM323" s="115"/>
      <c r="EN323" s="115"/>
      <c r="EO323" s="115"/>
      <c r="EP323" s="115"/>
      <c r="EQ323" s="115"/>
      <c r="ER323" s="115"/>
      <c r="ES323" s="115"/>
      <c r="ET323" s="115"/>
      <c r="EU323" s="115"/>
      <c r="EV323" s="115"/>
      <c r="EW323" s="115"/>
      <c r="EX323" s="115"/>
      <c r="EY323" s="115"/>
      <c r="EZ323" s="115"/>
      <c r="FA323" s="115"/>
      <c r="FB323" s="115"/>
      <c r="FC323" s="115"/>
      <c r="FD323" s="115"/>
      <c r="FE323" s="115"/>
      <c r="FF323" s="115"/>
      <c r="FG323" s="115"/>
      <c r="FH323" s="115"/>
      <c r="FI323" s="115"/>
      <c r="FJ323" s="115"/>
      <c r="FK323" s="115"/>
      <c r="FL323" s="115"/>
      <c r="FM323" s="115"/>
      <c r="FN323" s="115"/>
      <c r="FO323" s="115"/>
      <c r="FP323" s="115"/>
      <c r="FQ323" s="115"/>
      <c r="FR323" s="115"/>
      <c r="FS323" s="115"/>
      <c r="FT323" s="115"/>
      <c r="FU323" s="115"/>
      <c r="FV323" s="115"/>
      <c r="FW323" s="115"/>
      <c r="FX323" s="115"/>
      <c r="FY323" s="115"/>
      <c r="FZ323" s="115"/>
      <c r="GA323" s="115"/>
      <c r="GB323" s="115"/>
      <c r="GC323" s="115"/>
      <c r="GD323" s="115"/>
      <c r="GE323" s="115"/>
      <c r="GF323" s="115"/>
      <c r="GG323" s="115"/>
    </row>
    <row r="324" spans="1:189" ht="12.75">
      <c r="A324" s="314"/>
      <c r="B324" s="317"/>
      <c r="C324" s="151">
        <v>44200</v>
      </c>
      <c r="D324" s="154">
        <f t="shared" si="15"/>
        <v>-0.0037687302673730426</v>
      </c>
      <c r="E324" s="155">
        <f t="shared" si="16"/>
        <v>-10.045036800000162</v>
      </c>
      <c r="F324" s="345"/>
      <c r="G324" s="155">
        <f t="shared" si="17"/>
        <v>0.5480799999995725</v>
      </c>
      <c r="H324" s="359"/>
      <c r="I324" s="156">
        <f t="shared" si="22"/>
        <v>0.00022733356066671667</v>
      </c>
      <c r="J324" s="164">
        <f t="shared" si="18"/>
        <v>0.39042912667956037</v>
      </c>
      <c r="K324" s="155">
        <f t="shared" si="19"/>
        <v>1036.7137415754491</v>
      </c>
      <c r="L324" s="345"/>
      <c r="M324" s="155">
        <f t="shared" si="20"/>
        <v>1069.4366800000003</v>
      </c>
      <c r="N324" s="359"/>
      <c r="O324" s="165">
        <f t="shared" si="21"/>
        <v>0.44348195858337414</v>
      </c>
      <c r="P324" s="41"/>
      <c r="Q324" s="41"/>
      <c r="R324" s="41"/>
      <c r="S324" s="41"/>
      <c r="T324" s="41"/>
      <c r="U324" s="127"/>
      <c r="V324" s="127"/>
      <c r="W324" s="127"/>
      <c r="X324" s="127"/>
      <c r="Y324" s="127"/>
      <c r="Z324" s="127"/>
      <c r="AA324" s="127"/>
      <c r="AB324" s="127"/>
      <c r="AC324" s="127"/>
      <c r="AD324" s="127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/>
      <c r="CB324" s="115"/>
      <c r="CC324" s="115"/>
      <c r="CD324" s="115"/>
      <c r="CE324" s="115"/>
      <c r="CF324" s="115"/>
      <c r="CG324" s="115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5"/>
      <c r="DB324" s="115"/>
      <c r="DC324" s="115"/>
      <c r="DD324" s="115"/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  <c r="DV324" s="115"/>
      <c r="DW324" s="115"/>
      <c r="DX324" s="115"/>
      <c r="DY324" s="115"/>
      <c r="DZ324" s="115"/>
      <c r="EA324" s="115"/>
      <c r="EB324" s="115"/>
      <c r="EC324" s="115"/>
      <c r="ED324" s="115"/>
      <c r="EE324" s="115"/>
      <c r="EF324" s="115"/>
      <c r="EG324" s="115"/>
      <c r="EH324" s="115"/>
      <c r="EI324" s="115"/>
      <c r="EJ324" s="115"/>
      <c r="EK324" s="115"/>
      <c r="EL324" s="115"/>
      <c r="EM324" s="115"/>
      <c r="EN324" s="115"/>
      <c r="EO324" s="115"/>
      <c r="EP324" s="115"/>
      <c r="EQ324" s="115"/>
      <c r="ER324" s="115"/>
      <c r="ES324" s="115"/>
      <c r="ET324" s="115"/>
      <c r="EU324" s="115"/>
      <c r="EV324" s="115"/>
      <c r="EW324" s="115"/>
      <c r="EX324" s="115"/>
      <c r="EY324" s="115"/>
      <c r="EZ324" s="115"/>
      <c r="FA324" s="115"/>
      <c r="FB324" s="115"/>
      <c r="FC324" s="115"/>
      <c r="FD324" s="115"/>
      <c r="FE324" s="115"/>
      <c r="FF324" s="115"/>
      <c r="FG324" s="115"/>
      <c r="FH324" s="115"/>
      <c r="FI324" s="115"/>
      <c r="FJ324" s="115"/>
      <c r="FK324" s="115"/>
      <c r="FL324" s="115"/>
      <c r="FM324" s="115"/>
      <c r="FN324" s="115"/>
      <c r="FO324" s="115"/>
      <c r="FP324" s="115"/>
      <c r="FQ324" s="115"/>
      <c r="FR324" s="115"/>
      <c r="FS324" s="115"/>
      <c r="FT324" s="115"/>
      <c r="FU324" s="115"/>
      <c r="FV324" s="115"/>
      <c r="FW324" s="115"/>
      <c r="FX324" s="115"/>
      <c r="FY324" s="115"/>
      <c r="FZ324" s="115"/>
      <c r="GA324" s="115"/>
      <c r="GB324" s="115"/>
      <c r="GC324" s="115"/>
      <c r="GD324" s="115"/>
      <c r="GE324" s="115"/>
      <c r="GF324" s="115"/>
      <c r="GG324" s="115"/>
    </row>
    <row r="325" spans="1:189" ht="13.5" thickBot="1">
      <c r="A325" s="315"/>
      <c r="B325" s="318"/>
      <c r="C325" s="152">
        <v>83200</v>
      </c>
      <c r="D325" s="157">
        <f t="shared" si="15"/>
        <v>-0.0019950274166203237</v>
      </c>
      <c r="E325" s="158">
        <f t="shared" si="16"/>
        <v>-9.561436800000592</v>
      </c>
      <c r="F325" s="346"/>
      <c r="G325" s="158">
        <f t="shared" si="17"/>
        <v>1.0316800000000512</v>
      </c>
      <c r="H325" s="360"/>
      <c r="I325" s="159">
        <f t="shared" si="22"/>
        <v>0.0002273335606669053</v>
      </c>
      <c r="J325" s="166">
        <f t="shared" si="18"/>
        <v>0.41402972601085286</v>
      </c>
      <c r="K325" s="167">
        <f t="shared" si="19"/>
        <v>1980.334341575449</v>
      </c>
      <c r="L325" s="348"/>
      <c r="M325" s="167">
        <f t="shared" si="20"/>
        <v>2013.05728</v>
      </c>
      <c r="N325" s="364"/>
      <c r="O325" s="168">
        <f t="shared" si="21"/>
        <v>0.44348195858337397</v>
      </c>
      <c r="P325" s="41"/>
      <c r="Q325" s="41"/>
      <c r="R325" s="41"/>
      <c r="S325" s="41"/>
      <c r="T325" s="41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/>
      <c r="CB325" s="115"/>
      <c r="CC325" s="115"/>
      <c r="CD325" s="115"/>
      <c r="CE325" s="115"/>
      <c r="CF325" s="115"/>
      <c r="CG325" s="115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5"/>
      <c r="DB325" s="115"/>
      <c r="DC325" s="115"/>
      <c r="DD325" s="115"/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/>
      <c r="EH325" s="115"/>
      <c r="EI325" s="115"/>
      <c r="EJ325" s="115"/>
      <c r="EK325" s="115"/>
      <c r="EL325" s="115"/>
      <c r="EM325" s="115"/>
      <c r="EN325" s="115"/>
      <c r="EO325" s="115"/>
      <c r="EP325" s="115"/>
      <c r="EQ325" s="115"/>
      <c r="ER325" s="115"/>
      <c r="ES325" s="115"/>
      <c r="ET325" s="115"/>
      <c r="EU325" s="115"/>
      <c r="EV325" s="115"/>
      <c r="EW325" s="115"/>
      <c r="EX325" s="115"/>
      <c r="EY325" s="115"/>
      <c r="EZ325" s="115"/>
      <c r="FA325" s="115"/>
      <c r="FB325" s="115"/>
      <c r="FC325" s="115"/>
      <c r="FD325" s="115"/>
      <c r="FE325" s="115"/>
      <c r="FF325" s="115"/>
      <c r="FG325" s="115"/>
      <c r="FH325" s="115"/>
      <c r="FI325" s="115"/>
      <c r="FJ325" s="115"/>
      <c r="FK325" s="115"/>
      <c r="FL325" s="115"/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</row>
    <row r="326" spans="1:189" ht="13.5" thickTop="1">
      <c r="A326" s="313">
        <v>10</v>
      </c>
      <c r="B326" s="316" t="s">
        <v>35</v>
      </c>
      <c r="C326" s="145">
        <v>1200</v>
      </c>
      <c r="D326" s="210">
        <f t="shared" si="15"/>
        <v>-0.032608077410060984</v>
      </c>
      <c r="E326" s="211">
        <f t="shared" si="16"/>
        <v>-9.9020802</v>
      </c>
      <c r="F326" s="344">
        <f>M103-Q103</f>
        <v>-9.916960200000005</v>
      </c>
      <c r="G326" s="211">
        <f t="shared" si="17"/>
        <v>0.0148799999999909</v>
      </c>
      <c r="H326" s="358">
        <f>(M103-Q103)/Q103</f>
        <v>-0.041630280534619195</v>
      </c>
      <c r="I326" s="212">
        <f t="shared" si="22"/>
        <v>0.00022733356066675497</v>
      </c>
      <c r="J326" s="164">
        <f t="shared" si="18"/>
        <v>-0.005445669120563327</v>
      </c>
      <c r="K326" s="155">
        <f t="shared" si="19"/>
        <v>-1.5997604400050136</v>
      </c>
      <c r="L326" s="345">
        <f>I103-M103</f>
        <v>-30.634240440005016</v>
      </c>
      <c r="M326" s="155">
        <f t="shared" si="20"/>
        <v>29.034480000000002</v>
      </c>
      <c r="N326" s="359">
        <f>(I103-M103)/M103</f>
        <v>-0.13418525646140922</v>
      </c>
      <c r="O326" s="165">
        <f t="shared" si="21"/>
        <v>0.443481958583374</v>
      </c>
      <c r="P326" s="41"/>
      <c r="Q326" s="41"/>
      <c r="R326" s="41"/>
      <c r="S326" s="41"/>
      <c r="T326" s="41"/>
      <c r="U326" s="127"/>
      <c r="V326" s="127"/>
      <c r="W326" s="127"/>
      <c r="X326" s="127"/>
      <c r="Y326" s="127"/>
      <c r="Z326" s="127"/>
      <c r="AA326" s="127"/>
      <c r="AB326" s="127"/>
      <c r="AC326" s="127"/>
      <c r="AD326" s="127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/>
      <c r="CB326" s="115"/>
      <c r="CC326" s="115"/>
      <c r="CD326" s="115"/>
      <c r="CE326" s="115"/>
      <c r="CF326" s="115"/>
      <c r="CG326" s="115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5"/>
      <c r="DB326" s="115"/>
      <c r="DC326" s="115"/>
      <c r="DD326" s="115"/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  <c r="DV326" s="115"/>
      <c r="DW326" s="115"/>
      <c r="DX326" s="115"/>
      <c r="DY326" s="115"/>
      <c r="DZ326" s="115"/>
      <c r="EA326" s="115"/>
      <c r="EB326" s="115"/>
      <c r="EC326" s="115"/>
      <c r="ED326" s="115"/>
      <c r="EE326" s="115"/>
      <c r="EF326" s="115"/>
      <c r="EG326" s="115"/>
      <c r="EH326" s="115"/>
      <c r="EI326" s="115"/>
      <c r="EJ326" s="115"/>
      <c r="EK326" s="115"/>
      <c r="EL326" s="115"/>
      <c r="EM326" s="115"/>
      <c r="EN326" s="115"/>
      <c r="EO326" s="115"/>
      <c r="EP326" s="115"/>
      <c r="EQ326" s="115"/>
      <c r="ER326" s="115"/>
      <c r="ES326" s="115"/>
      <c r="ET326" s="115"/>
      <c r="EU326" s="115"/>
      <c r="EV326" s="115"/>
      <c r="EW326" s="115"/>
      <c r="EX326" s="115"/>
      <c r="EY326" s="115"/>
      <c r="EZ326" s="115"/>
      <c r="FA326" s="115"/>
      <c r="FB326" s="115"/>
      <c r="FC326" s="115"/>
      <c r="FD326" s="115"/>
      <c r="FE326" s="115"/>
      <c r="FF326" s="115"/>
      <c r="FG326" s="115"/>
      <c r="FH326" s="115"/>
      <c r="FI326" s="115"/>
      <c r="FJ326" s="115"/>
      <c r="FK326" s="115"/>
      <c r="FL326" s="115"/>
      <c r="FM326" s="115"/>
      <c r="FN326" s="115"/>
      <c r="FO326" s="115"/>
      <c r="FP326" s="115"/>
      <c r="FQ326" s="115"/>
      <c r="FR326" s="115"/>
      <c r="FS326" s="115"/>
      <c r="FT326" s="115"/>
      <c r="FU326" s="115"/>
      <c r="FV326" s="115"/>
      <c r="FW326" s="115"/>
      <c r="FX326" s="115"/>
      <c r="FY326" s="115"/>
      <c r="FZ326" s="115"/>
      <c r="GA326" s="115"/>
      <c r="GB326" s="115"/>
      <c r="GC326" s="115"/>
      <c r="GD326" s="115"/>
      <c r="GE326" s="115"/>
      <c r="GF326" s="115"/>
      <c r="GG326" s="115"/>
    </row>
    <row r="327" spans="1:189" ht="12.75">
      <c r="A327" s="314"/>
      <c r="B327" s="317"/>
      <c r="C327" s="146">
        <v>1600</v>
      </c>
      <c r="D327" s="154">
        <f t="shared" si="15"/>
        <v>-0.030407047301167243</v>
      </c>
      <c r="E327" s="155">
        <f t="shared" si="16"/>
        <v>-9.897120200000018</v>
      </c>
      <c r="F327" s="345"/>
      <c r="G327" s="155">
        <f t="shared" si="17"/>
        <v>0.019840000000002078</v>
      </c>
      <c r="H327" s="359"/>
      <c r="I327" s="156">
        <f t="shared" si="22"/>
        <v>0.00022733356066691781</v>
      </c>
      <c r="J327" s="164">
        <f t="shared" si="18"/>
        <v>0.02559772000804896</v>
      </c>
      <c r="K327" s="155">
        <f t="shared" si="19"/>
        <v>8.078399559994978</v>
      </c>
      <c r="L327" s="345"/>
      <c r="M327" s="155">
        <f t="shared" si="20"/>
        <v>38.71263999999999</v>
      </c>
      <c r="N327" s="359"/>
      <c r="O327" s="165">
        <f t="shared" si="21"/>
        <v>0.4434819585833739</v>
      </c>
      <c r="P327" s="41"/>
      <c r="Q327" s="41"/>
      <c r="R327" s="41"/>
      <c r="S327" s="41"/>
      <c r="T327" s="41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/>
      <c r="CB327" s="115"/>
      <c r="CC327" s="115"/>
      <c r="CD327" s="115"/>
      <c r="CE327" s="115"/>
      <c r="CF327" s="115"/>
      <c r="CG327" s="115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5"/>
      <c r="DB327" s="115"/>
      <c r="DC327" s="115"/>
      <c r="DD327" s="115"/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  <c r="DV327" s="115"/>
      <c r="DW327" s="115"/>
      <c r="DX327" s="115"/>
      <c r="DY327" s="115"/>
      <c r="DZ327" s="115"/>
      <c r="EA327" s="115"/>
      <c r="EB327" s="115"/>
      <c r="EC327" s="115"/>
      <c r="ED327" s="115"/>
      <c r="EE327" s="115"/>
      <c r="EF327" s="115"/>
      <c r="EG327" s="115"/>
      <c r="EH327" s="115"/>
      <c r="EI327" s="115"/>
      <c r="EJ327" s="115"/>
      <c r="EK327" s="115"/>
      <c r="EL327" s="115"/>
      <c r="EM327" s="115"/>
      <c r="EN327" s="115"/>
      <c r="EO327" s="115"/>
      <c r="EP327" s="115"/>
      <c r="EQ327" s="115"/>
      <c r="ER327" s="115"/>
      <c r="ES327" s="115"/>
      <c r="ET327" s="115"/>
      <c r="EU327" s="115"/>
      <c r="EV327" s="115"/>
      <c r="EW327" s="115"/>
      <c r="EX327" s="115"/>
      <c r="EY327" s="115"/>
      <c r="EZ327" s="115"/>
      <c r="FA327" s="115"/>
      <c r="FB327" s="115"/>
      <c r="FC327" s="115"/>
      <c r="FD327" s="115"/>
      <c r="FE327" s="115"/>
      <c r="FF327" s="115"/>
      <c r="FG327" s="115"/>
      <c r="FH327" s="115"/>
      <c r="FI327" s="115"/>
      <c r="FJ327" s="115"/>
      <c r="FK327" s="115"/>
      <c r="FL327" s="115"/>
      <c r="FM327" s="115"/>
      <c r="FN327" s="115"/>
      <c r="FO327" s="115"/>
      <c r="FP327" s="115"/>
      <c r="FQ327" s="115"/>
      <c r="FR327" s="115"/>
      <c r="FS327" s="115"/>
      <c r="FT327" s="115"/>
      <c r="FU327" s="115"/>
      <c r="FV327" s="115"/>
      <c r="FW327" s="115"/>
      <c r="FX327" s="115"/>
      <c r="FY327" s="115"/>
      <c r="FZ327" s="115"/>
      <c r="GA327" s="115"/>
      <c r="GB327" s="115"/>
      <c r="GC327" s="115"/>
      <c r="GD327" s="115"/>
      <c r="GE327" s="115"/>
      <c r="GF327" s="115"/>
      <c r="GG327" s="115"/>
    </row>
    <row r="328" spans="1:189" ht="12.75">
      <c r="A328" s="314"/>
      <c r="B328" s="317"/>
      <c r="C328" s="147">
        <v>3120</v>
      </c>
      <c r="D328" s="154">
        <f t="shared" si="15"/>
        <v>-0.024187932370118563</v>
      </c>
      <c r="E328" s="155">
        <f t="shared" si="16"/>
        <v>-9.87827219999997</v>
      </c>
      <c r="F328" s="345"/>
      <c r="G328" s="155">
        <f t="shared" si="17"/>
        <v>0.038688000000007605</v>
      </c>
      <c r="H328" s="359"/>
      <c r="I328" s="156">
        <f t="shared" si="22"/>
        <v>0.00022733356066693868</v>
      </c>
      <c r="J328" s="164">
        <f t="shared" si="18"/>
        <v>0.11255541119919689</v>
      </c>
      <c r="K328" s="155">
        <f t="shared" si="19"/>
        <v>44.855407559994944</v>
      </c>
      <c r="L328" s="345"/>
      <c r="M328" s="155">
        <f t="shared" si="20"/>
        <v>75.48964799999999</v>
      </c>
      <c r="N328" s="359"/>
      <c r="O328" s="165">
        <f t="shared" si="21"/>
        <v>0.44348195858337386</v>
      </c>
      <c r="P328" s="41"/>
      <c r="Q328" s="41"/>
      <c r="R328" s="41"/>
      <c r="S328" s="41"/>
      <c r="T328" s="41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  <c r="FH328" s="115"/>
      <c r="FI328" s="115"/>
      <c r="FJ328" s="115"/>
      <c r="FK328" s="115"/>
      <c r="FL328" s="115"/>
      <c r="FM328" s="115"/>
      <c r="FN328" s="115"/>
      <c r="FO328" s="115"/>
      <c r="FP328" s="115"/>
      <c r="FQ328" s="115"/>
      <c r="FR328" s="115"/>
      <c r="FS328" s="115"/>
      <c r="FT328" s="115"/>
      <c r="FU328" s="115"/>
      <c r="FV328" s="115"/>
      <c r="FW328" s="115"/>
      <c r="FX328" s="115"/>
      <c r="FY328" s="115"/>
      <c r="FZ328" s="115"/>
      <c r="GA328" s="115"/>
      <c r="GB328" s="115"/>
      <c r="GC328" s="115"/>
      <c r="GD328" s="115"/>
      <c r="GE328" s="115"/>
      <c r="GF328" s="115"/>
      <c r="GG328" s="115"/>
    </row>
    <row r="329" spans="1:189" ht="12.75">
      <c r="A329" s="314"/>
      <c r="B329" s="317"/>
      <c r="C329" s="147">
        <v>9360</v>
      </c>
      <c r="D329" s="154">
        <f t="shared" si="15"/>
        <v>-0.01308950266324199</v>
      </c>
      <c r="E329" s="155">
        <f t="shared" si="16"/>
        <v>-9.800896200000011</v>
      </c>
      <c r="F329" s="345"/>
      <c r="G329" s="155">
        <f t="shared" si="17"/>
        <v>0.1160639999999944</v>
      </c>
      <c r="H329" s="359"/>
      <c r="I329" s="156">
        <f t="shared" si="22"/>
        <v>0.00022733356066688304</v>
      </c>
      <c r="J329" s="164">
        <f t="shared" si="18"/>
        <v>0.2650142596386435</v>
      </c>
      <c r="K329" s="155">
        <f t="shared" si="19"/>
        <v>195.83470355999498</v>
      </c>
      <c r="L329" s="345"/>
      <c r="M329" s="155">
        <f t="shared" si="20"/>
        <v>226.46894400000002</v>
      </c>
      <c r="N329" s="359"/>
      <c r="O329" s="165">
        <f t="shared" si="21"/>
        <v>0.443481958583374</v>
      </c>
      <c r="P329" s="41"/>
      <c r="Q329" s="41"/>
      <c r="R329" s="41"/>
      <c r="S329" s="41"/>
      <c r="T329" s="41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/>
      <c r="CB329" s="115"/>
      <c r="CC329" s="115"/>
      <c r="CD329" s="115"/>
      <c r="CE329" s="115"/>
      <c r="CF329" s="115"/>
      <c r="CG329" s="115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5"/>
      <c r="DB329" s="115"/>
      <c r="DC329" s="115"/>
      <c r="DD329" s="115"/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  <c r="DV329" s="115"/>
      <c r="DW329" s="115"/>
      <c r="DX329" s="115"/>
      <c r="DY329" s="115"/>
      <c r="DZ329" s="115"/>
      <c r="EA329" s="115"/>
      <c r="EB329" s="115"/>
      <c r="EC329" s="115"/>
      <c r="ED329" s="115"/>
      <c r="EE329" s="115"/>
      <c r="EF329" s="115"/>
      <c r="EG329" s="115"/>
      <c r="EH329" s="115"/>
      <c r="EI329" s="115"/>
      <c r="EJ329" s="115"/>
      <c r="EK329" s="115"/>
      <c r="EL329" s="115"/>
      <c r="EM329" s="115"/>
      <c r="EN329" s="115"/>
      <c r="EO329" s="115"/>
      <c r="EP329" s="115"/>
      <c r="EQ329" s="115"/>
      <c r="ER329" s="115"/>
      <c r="ES329" s="115"/>
      <c r="ET329" s="115"/>
      <c r="EU329" s="115"/>
      <c r="EV329" s="115"/>
      <c r="EW329" s="115"/>
      <c r="EX329" s="115"/>
      <c r="EY329" s="115"/>
      <c r="EZ329" s="115"/>
      <c r="FA329" s="115"/>
      <c r="FB329" s="115"/>
      <c r="FC329" s="115"/>
      <c r="FD329" s="115"/>
      <c r="FE329" s="115"/>
      <c r="FF329" s="115"/>
      <c r="FG329" s="115"/>
      <c r="FH329" s="115"/>
      <c r="FI329" s="115"/>
      <c r="FJ329" s="115"/>
      <c r="FK329" s="115"/>
      <c r="FL329" s="115"/>
      <c r="FM329" s="115"/>
      <c r="FN329" s="115"/>
      <c r="FO329" s="115"/>
      <c r="FP329" s="115"/>
      <c r="FQ329" s="115"/>
      <c r="FR329" s="115"/>
      <c r="FS329" s="115"/>
      <c r="FT329" s="115"/>
      <c r="FU329" s="115"/>
      <c r="FV329" s="115"/>
      <c r="FW329" s="115"/>
      <c r="FX329" s="115"/>
      <c r="FY329" s="115"/>
      <c r="FZ329" s="115"/>
      <c r="GA329" s="115"/>
      <c r="GB329" s="115"/>
      <c r="GC329" s="115"/>
      <c r="GD329" s="115"/>
      <c r="GE329" s="115"/>
      <c r="GF329" s="115"/>
      <c r="GG329" s="115"/>
    </row>
    <row r="330" spans="1:189" ht="12.75">
      <c r="A330" s="314"/>
      <c r="B330" s="317"/>
      <c r="C330" s="147">
        <v>44200</v>
      </c>
      <c r="D330" s="154">
        <f t="shared" si="15"/>
        <v>-0.00353659857244871</v>
      </c>
      <c r="E330" s="155">
        <f t="shared" si="16"/>
        <v>-9.368880200000149</v>
      </c>
      <c r="F330" s="345"/>
      <c r="G330" s="155">
        <f t="shared" si="17"/>
        <v>0.5480799999995725</v>
      </c>
      <c r="H330" s="359"/>
      <c r="I330" s="156">
        <f t="shared" si="22"/>
        <v>0.00022733356066671667</v>
      </c>
      <c r="J330" s="164">
        <f t="shared" si="18"/>
        <v>0.39352261015251594</v>
      </c>
      <c r="K330" s="155">
        <f t="shared" si="19"/>
        <v>1038.802439559995</v>
      </c>
      <c r="L330" s="345"/>
      <c r="M330" s="155">
        <f t="shared" si="20"/>
        <v>1069.4366800000003</v>
      </c>
      <c r="N330" s="359"/>
      <c r="O330" s="165">
        <f t="shared" si="21"/>
        <v>0.44348195858337414</v>
      </c>
      <c r="P330" s="41"/>
      <c r="Q330" s="41"/>
      <c r="R330" s="41"/>
      <c r="S330" s="41"/>
      <c r="T330" s="41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/>
      <c r="CB330" s="115"/>
      <c r="CC330" s="115"/>
      <c r="CD330" s="115"/>
      <c r="CE330" s="115"/>
      <c r="CF330" s="115"/>
      <c r="CG330" s="115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5"/>
      <c r="DB330" s="115"/>
      <c r="DC330" s="115"/>
      <c r="DD330" s="115"/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  <c r="DV330" s="115"/>
      <c r="DW330" s="115"/>
      <c r="DX330" s="115"/>
      <c r="DY330" s="115"/>
      <c r="DZ330" s="115"/>
      <c r="EA330" s="115"/>
      <c r="EB330" s="115"/>
      <c r="EC330" s="115"/>
      <c r="ED330" s="115"/>
      <c r="EE330" s="115"/>
      <c r="EF330" s="115"/>
      <c r="EG330" s="115"/>
      <c r="EH330" s="115"/>
      <c r="EI330" s="115"/>
      <c r="EJ330" s="115"/>
      <c r="EK330" s="115"/>
      <c r="EL330" s="115"/>
      <c r="EM330" s="115"/>
      <c r="EN330" s="115"/>
      <c r="EO330" s="115"/>
      <c r="EP330" s="115"/>
      <c r="EQ330" s="115"/>
      <c r="ER330" s="115"/>
      <c r="ES330" s="115"/>
      <c r="ET330" s="115"/>
      <c r="EU330" s="115"/>
      <c r="EV330" s="115"/>
      <c r="EW330" s="115"/>
      <c r="EX330" s="115"/>
      <c r="EY330" s="115"/>
      <c r="EZ330" s="115"/>
      <c r="FA330" s="115"/>
      <c r="FB330" s="115"/>
      <c r="FC330" s="115"/>
      <c r="FD330" s="115"/>
      <c r="FE330" s="115"/>
      <c r="FF330" s="115"/>
      <c r="FG330" s="115"/>
      <c r="FH330" s="115"/>
      <c r="FI330" s="115"/>
      <c r="FJ330" s="115"/>
      <c r="FK330" s="115"/>
      <c r="FL330" s="115"/>
      <c r="FM330" s="115"/>
      <c r="FN330" s="115"/>
      <c r="FO330" s="115"/>
      <c r="FP330" s="115"/>
      <c r="FQ330" s="115"/>
      <c r="FR330" s="115"/>
      <c r="FS330" s="115"/>
      <c r="FT330" s="115"/>
      <c r="FU330" s="115"/>
      <c r="FV330" s="115"/>
      <c r="FW330" s="115"/>
      <c r="FX330" s="115"/>
      <c r="FY330" s="115"/>
      <c r="FZ330" s="115"/>
      <c r="GA330" s="115"/>
      <c r="GB330" s="115"/>
      <c r="GC330" s="115"/>
      <c r="GD330" s="115"/>
      <c r="GE330" s="115"/>
      <c r="GF330" s="115"/>
      <c r="GG330" s="115"/>
    </row>
    <row r="331" spans="1:189" ht="13.5" thickBot="1">
      <c r="A331" s="315"/>
      <c r="B331" s="318"/>
      <c r="C331" s="148">
        <v>83200</v>
      </c>
      <c r="D331" s="157">
        <f t="shared" si="15"/>
        <v>-0.001860249231750837</v>
      </c>
      <c r="E331" s="158">
        <f t="shared" si="16"/>
        <v>-8.885280200000125</v>
      </c>
      <c r="F331" s="346"/>
      <c r="G331" s="158">
        <f t="shared" si="17"/>
        <v>1.0316800000000512</v>
      </c>
      <c r="H331" s="360"/>
      <c r="I331" s="159">
        <f t="shared" si="22"/>
        <v>0.0002273335606669053</v>
      </c>
      <c r="J331" s="164">
        <f t="shared" si="18"/>
        <v>0.41581963287156604</v>
      </c>
      <c r="K331" s="155">
        <f t="shared" si="19"/>
        <v>1982.4230395599952</v>
      </c>
      <c r="L331" s="345"/>
      <c r="M331" s="155">
        <f t="shared" si="20"/>
        <v>2013.05728</v>
      </c>
      <c r="N331" s="359"/>
      <c r="O331" s="165">
        <f t="shared" si="21"/>
        <v>0.44348195858337397</v>
      </c>
      <c r="P331" s="41"/>
      <c r="Q331" s="41"/>
      <c r="R331" s="41"/>
      <c r="S331" s="41"/>
      <c r="T331" s="41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/>
      <c r="CB331" s="115"/>
      <c r="CC331" s="115"/>
      <c r="CD331" s="115"/>
      <c r="CE331" s="115"/>
      <c r="CF331" s="115"/>
      <c r="CG331" s="115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5"/>
      <c r="DB331" s="115"/>
      <c r="DC331" s="115"/>
      <c r="DD331" s="115"/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  <c r="DV331" s="115"/>
      <c r="DW331" s="115"/>
      <c r="DX331" s="115"/>
      <c r="DY331" s="115"/>
      <c r="DZ331" s="115"/>
      <c r="EA331" s="115"/>
      <c r="EB331" s="115"/>
      <c r="EC331" s="115"/>
      <c r="ED331" s="115"/>
      <c r="EE331" s="115"/>
      <c r="EF331" s="115"/>
      <c r="EG331" s="115"/>
      <c r="EH331" s="115"/>
      <c r="EI331" s="115"/>
      <c r="EJ331" s="115"/>
      <c r="EK331" s="115"/>
      <c r="EL331" s="115"/>
      <c r="EM331" s="115"/>
      <c r="EN331" s="115"/>
      <c r="EO331" s="115"/>
      <c r="EP331" s="115"/>
      <c r="EQ331" s="115"/>
      <c r="ER331" s="115"/>
      <c r="ES331" s="115"/>
      <c r="ET331" s="115"/>
      <c r="EU331" s="115"/>
      <c r="EV331" s="115"/>
      <c r="EW331" s="115"/>
      <c r="EX331" s="115"/>
      <c r="EY331" s="115"/>
      <c r="EZ331" s="115"/>
      <c r="FA331" s="115"/>
      <c r="FB331" s="115"/>
      <c r="FC331" s="115"/>
      <c r="FD331" s="115"/>
      <c r="FE331" s="115"/>
      <c r="FF331" s="115"/>
      <c r="FG331" s="115"/>
      <c r="FH331" s="115"/>
      <c r="FI331" s="115"/>
      <c r="FJ331" s="115"/>
      <c r="FK331" s="115"/>
      <c r="FL331" s="115"/>
      <c r="FM331" s="115"/>
      <c r="FN331" s="115"/>
      <c r="FO331" s="115"/>
      <c r="FP331" s="115"/>
      <c r="FQ331" s="115"/>
      <c r="FR331" s="115"/>
      <c r="FS331" s="115"/>
      <c r="FT331" s="115"/>
      <c r="FU331" s="115"/>
      <c r="FV331" s="115"/>
      <c r="FW331" s="115"/>
      <c r="FX331" s="115"/>
      <c r="FY331" s="115"/>
      <c r="FZ331" s="115"/>
      <c r="GA331" s="115"/>
      <c r="GB331" s="115"/>
      <c r="GC331" s="115"/>
      <c r="GD331" s="115"/>
      <c r="GE331" s="115"/>
      <c r="GF331" s="115"/>
      <c r="GG331" s="115"/>
    </row>
    <row r="332" spans="1:189" ht="13.5" thickTop="1">
      <c r="A332" s="313">
        <v>11</v>
      </c>
      <c r="B332" s="316" t="s">
        <v>36</v>
      </c>
      <c r="C332" s="145">
        <v>1200</v>
      </c>
      <c r="D332" s="210">
        <f t="shared" si="15"/>
        <v>-0.03360912700117139</v>
      </c>
      <c r="E332" s="211">
        <f t="shared" si="16"/>
        <v>-11.479782199999988</v>
      </c>
      <c r="F332" s="344">
        <f>M109-Q109</f>
        <v>-11.494662199999993</v>
      </c>
      <c r="G332" s="211">
        <f t="shared" si="17"/>
        <v>0.0148799999999909</v>
      </c>
      <c r="H332" s="358">
        <f>(M109-Q109)/Q109</f>
        <v>-0.04163029425936803</v>
      </c>
      <c r="I332" s="212">
        <f t="shared" si="22"/>
        <v>0.00022733356066675497</v>
      </c>
      <c r="J332" s="221">
        <f t="shared" si="18"/>
        <v>-0.01961111336825958</v>
      </c>
      <c r="K332" s="222">
        <f t="shared" si="19"/>
        <v>-6.4733857372789885</v>
      </c>
      <c r="L332" s="347">
        <f>I109-M109</f>
        <v>-35.50786573727899</v>
      </c>
      <c r="M332" s="222">
        <f t="shared" si="20"/>
        <v>29.034480000000002</v>
      </c>
      <c r="N332" s="363">
        <f>(I109-M109)/M109</f>
        <v>-0.13418524381982933</v>
      </c>
      <c r="O332" s="223">
        <f t="shared" si="21"/>
        <v>0.443481958583374</v>
      </c>
      <c r="P332" s="41"/>
      <c r="Q332" s="41"/>
      <c r="R332" s="41"/>
      <c r="S332" s="41"/>
      <c r="T332" s="41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/>
      <c r="CB332" s="115"/>
      <c r="CC332" s="115"/>
      <c r="CD332" s="115"/>
      <c r="CE332" s="115"/>
      <c r="CF332" s="115"/>
      <c r="CG332" s="115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5"/>
      <c r="DB332" s="115"/>
      <c r="DC332" s="115"/>
      <c r="DD332" s="115"/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  <c r="DV332" s="115"/>
      <c r="DW332" s="115"/>
      <c r="DX332" s="115"/>
      <c r="DY332" s="115"/>
      <c r="DZ332" s="115"/>
      <c r="EA332" s="115"/>
      <c r="EB332" s="115"/>
      <c r="EC332" s="115"/>
      <c r="ED332" s="115"/>
      <c r="EE332" s="115"/>
      <c r="EF332" s="115"/>
      <c r="EG332" s="115"/>
      <c r="EH332" s="115"/>
      <c r="EI332" s="115"/>
      <c r="EJ332" s="115"/>
      <c r="EK332" s="115"/>
      <c r="EL332" s="115"/>
      <c r="EM332" s="115"/>
      <c r="EN332" s="115"/>
      <c r="EO332" s="115"/>
      <c r="EP332" s="115"/>
      <c r="EQ332" s="115"/>
      <c r="ER332" s="115"/>
      <c r="ES332" s="115"/>
      <c r="ET332" s="115"/>
      <c r="EU332" s="115"/>
      <c r="EV332" s="115"/>
      <c r="EW332" s="115"/>
      <c r="EX332" s="115"/>
      <c r="EY332" s="115"/>
      <c r="EZ332" s="115"/>
      <c r="FA332" s="115"/>
      <c r="FB332" s="115"/>
      <c r="FC332" s="115"/>
      <c r="FD332" s="115"/>
      <c r="FE332" s="115"/>
      <c r="FF332" s="115"/>
      <c r="FG332" s="115"/>
      <c r="FH332" s="115"/>
      <c r="FI332" s="115"/>
      <c r="FJ332" s="115"/>
      <c r="FK332" s="115"/>
      <c r="FL332" s="115"/>
      <c r="FM332" s="115"/>
      <c r="FN332" s="115"/>
      <c r="FO332" s="115"/>
      <c r="FP332" s="115"/>
      <c r="FQ332" s="115"/>
      <c r="FR332" s="115"/>
      <c r="FS332" s="115"/>
      <c r="FT332" s="115"/>
      <c r="FU332" s="115"/>
      <c r="FV332" s="115"/>
      <c r="FW332" s="115"/>
      <c r="FX332" s="115"/>
      <c r="FY332" s="115"/>
      <c r="FZ332" s="115"/>
      <c r="GA332" s="115"/>
      <c r="GB332" s="115"/>
      <c r="GC332" s="115"/>
      <c r="GD332" s="115"/>
      <c r="GE332" s="115"/>
      <c r="GF332" s="115"/>
      <c r="GG332" s="115"/>
    </row>
    <row r="333" spans="1:189" ht="12.75">
      <c r="A333" s="314"/>
      <c r="B333" s="317"/>
      <c r="C333" s="146">
        <v>1600</v>
      </c>
      <c r="D333" s="154">
        <f t="shared" si="15"/>
        <v>-0.03157754020420999</v>
      </c>
      <c r="E333" s="155">
        <f t="shared" si="16"/>
        <v>-11.474822199999949</v>
      </c>
      <c r="F333" s="345"/>
      <c r="G333" s="155">
        <f t="shared" si="17"/>
        <v>0.019840000000002078</v>
      </c>
      <c r="H333" s="359"/>
      <c r="I333" s="156">
        <f t="shared" si="22"/>
        <v>0.00022733356066691781</v>
      </c>
      <c r="J333" s="164">
        <f t="shared" si="18"/>
        <v>0.009106781630822073</v>
      </c>
      <c r="K333" s="155">
        <f t="shared" si="19"/>
        <v>3.2047742627210027</v>
      </c>
      <c r="L333" s="345"/>
      <c r="M333" s="155">
        <f t="shared" si="20"/>
        <v>38.71263999999999</v>
      </c>
      <c r="N333" s="359"/>
      <c r="O333" s="165">
        <f t="shared" si="21"/>
        <v>0.4434819585833739</v>
      </c>
      <c r="P333" s="41"/>
      <c r="Q333" s="41"/>
      <c r="R333" s="41"/>
      <c r="S333" s="41"/>
      <c r="T333" s="41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/>
      <c r="CB333" s="115"/>
      <c r="CC333" s="115"/>
      <c r="CD333" s="115"/>
      <c r="CE333" s="115"/>
      <c r="CF333" s="115"/>
      <c r="CG333" s="115"/>
      <c r="CH333" s="115"/>
      <c r="CI333" s="115"/>
      <c r="CJ333" s="115"/>
      <c r="CK333" s="115"/>
      <c r="CL333" s="115"/>
      <c r="CM333" s="115"/>
      <c r="CN333" s="115"/>
      <c r="CO333" s="115"/>
      <c r="CP333" s="115"/>
      <c r="CQ333" s="115"/>
      <c r="CR333" s="115"/>
      <c r="CS333" s="115"/>
      <c r="CT333" s="115"/>
      <c r="CU333" s="115"/>
      <c r="CV333" s="115"/>
      <c r="CW333" s="115"/>
      <c r="CX333" s="115"/>
      <c r="CY333" s="115"/>
      <c r="CZ333" s="115"/>
      <c r="DA333" s="115"/>
      <c r="DB333" s="115"/>
      <c r="DC333" s="115"/>
      <c r="DD333" s="115"/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  <c r="DV333" s="115"/>
      <c r="DW333" s="115"/>
      <c r="DX333" s="115"/>
      <c r="DY333" s="115"/>
      <c r="DZ333" s="115"/>
      <c r="EA333" s="115"/>
      <c r="EB333" s="115"/>
      <c r="EC333" s="115"/>
      <c r="ED333" s="115"/>
      <c r="EE333" s="115"/>
      <c r="EF333" s="115"/>
      <c r="EG333" s="115"/>
      <c r="EH333" s="115"/>
      <c r="EI333" s="115"/>
      <c r="EJ333" s="115"/>
      <c r="EK333" s="115"/>
      <c r="EL333" s="115"/>
      <c r="EM333" s="115"/>
      <c r="EN333" s="115"/>
      <c r="EO333" s="115"/>
      <c r="EP333" s="115"/>
      <c r="EQ333" s="115"/>
      <c r="ER333" s="115"/>
      <c r="ES333" s="115"/>
      <c r="ET333" s="115"/>
      <c r="EU333" s="115"/>
      <c r="EV333" s="115"/>
      <c r="EW333" s="115"/>
      <c r="EX333" s="115"/>
      <c r="EY333" s="115"/>
      <c r="EZ333" s="115"/>
      <c r="FA333" s="115"/>
      <c r="FB333" s="115"/>
      <c r="FC333" s="115"/>
      <c r="FD333" s="115"/>
      <c r="FE333" s="115"/>
      <c r="FF333" s="115"/>
      <c r="FG333" s="115"/>
      <c r="FH333" s="115"/>
      <c r="FI333" s="115"/>
      <c r="FJ333" s="115"/>
      <c r="FK333" s="115"/>
      <c r="FL333" s="115"/>
      <c r="FM333" s="115"/>
      <c r="FN333" s="115"/>
      <c r="FO333" s="115"/>
      <c r="FP333" s="115"/>
      <c r="FQ333" s="115"/>
      <c r="FR333" s="115"/>
      <c r="FS333" s="115"/>
      <c r="FT333" s="115"/>
      <c r="FU333" s="115"/>
      <c r="FV333" s="115"/>
      <c r="FW333" s="115"/>
      <c r="FX333" s="115"/>
      <c r="FY333" s="115"/>
      <c r="FZ333" s="115"/>
      <c r="GA333" s="115"/>
      <c r="GB333" s="115"/>
      <c r="GC333" s="115"/>
      <c r="GD333" s="115"/>
      <c r="GE333" s="115"/>
      <c r="GF333" s="115"/>
      <c r="GG333" s="115"/>
    </row>
    <row r="334" spans="1:189" ht="12.75">
      <c r="A334" s="314"/>
      <c r="B334" s="317"/>
      <c r="C334" s="147">
        <v>3120</v>
      </c>
      <c r="D334" s="154">
        <f t="shared" si="15"/>
        <v>-0.025669087111828717</v>
      </c>
      <c r="E334" s="155">
        <f t="shared" si="16"/>
        <v>-11.455974199999957</v>
      </c>
      <c r="F334" s="345"/>
      <c r="G334" s="155">
        <f t="shared" si="17"/>
        <v>0.038688000000007605</v>
      </c>
      <c r="H334" s="359"/>
      <c r="I334" s="156">
        <f t="shared" si="22"/>
        <v>0.00022733356066693868</v>
      </c>
      <c r="J334" s="164">
        <f t="shared" si="18"/>
        <v>0.09194625921090262</v>
      </c>
      <c r="K334" s="155">
        <f t="shared" si="19"/>
        <v>39.98178226272097</v>
      </c>
      <c r="L334" s="345"/>
      <c r="M334" s="155">
        <f t="shared" si="20"/>
        <v>75.48964799999999</v>
      </c>
      <c r="N334" s="359"/>
      <c r="O334" s="165">
        <f t="shared" si="21"/>
        <v>0.44348195858337386</v>
      </c>
      <c r="P334" s="41"/>
      <c r="Q334" s="41"/>
      <c r="R334" s="41"/>
      <c r="S334" s="41"/>
      <c r="T334" s="41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/>
      <c r="CB334" s="115"/>
      <c r="CC334" s="115"/>
      <c r="CD334" s="115"/>
      <c r="CE334" s="115"/>
      <c r="CF334" s="115"/>
      <c r="CG334" s="115"/>
      <c r="CH334" s="115"/>
      <c r="CI334" s="115"/>
      <c r="CJ334" s="115"/>
      <c r="CK334" s="115"/>
      <c r="CL334" s="115"/>
      <c r="CM334" s="115"/>
      <c r="CN334" s="115"/>
      <c r="CO334" s="115"/>
      <c r="CP334" s="115"/>
      <c r="CQ334" s="115"/>
      <c r="CR334" s="115"/>
      <c r="CS334" s="115"/>
      <c r="CT334" s="115"/>
      <c r="CU334" s="115"/>
      <c r="CV334" s="115"/>
      <c r="CW334" s="115"/>
      <c r="CX334" s="115"/>
      <c r="CY334" s="115"/>
      <c r="CZ334" s="115"/>
      <c r="DA334" s="115"/>
      <c r="DB334" s="115"/>
      <c r="DC334" s="115"/>
      <c r="DD334" s="115"/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  <c r="DV334" s="115"/>
      <c r="DW334" s="115"/>
      <c r="DX334" s="115"/>
      <c r="DY334" s="115"/>
      <c r="DZ334" s="115"/>
      <c r="EA334" s="115"/>
      <c r="EB334" s="115"/>
      <c r="EC334" s="115"/>
      <c r="ED334" s="115"/>
      <c r="EE334" s="115"/>
      <c r="EF334" s="115"/>
      <c r="EG334" s="115"/>
      <c r="EH334" s="115"/>
      <c r="EI334" s="115"/>
      <c r="EJ334" s="115"/>
      <c r="EK334" s="115"/>
      <c r="EL334" s="115"/>
      <c r="EM334" s="115"/>
      <c r="EN334" s="115"/>
      <c r="EO334" s="115"/>
      <c r="EP334" s="115"/>
      <c r="EQ334" s="115"/>
      <c r="ER334" s="115"/>
      <c r="ES334" s="115"/>
      <c r="ET334" s="115"/>
      <c r="EU334" s="115"/>
      <c r="EV334" s="115"/>
      <c r="EW334" s="115"/>
      <c r="EX334" s="115"/>
      <c r="EY334" s="115"/>
      <c r="EZ334" s="115"/>
      <c r="FA334" s="115"/>
      <c r="FB334" s="115"/>
      <c r="FC334" s="115"/>
      <c r="FD334" s="115"/>
      <c r="FE334" s="115"/>
      <c r="FF334" s="115"/>
      <c r="FG334" s="115"/>
      <c r="FH334" s="115"/>
      <c r="FI334" s="115"/>
      <c r="FJ334" s="115"/>
      <c r="FK334" s="115"/>
      <c r="FL334" s="115"/>
      <c r="FM334" s="115"/>
      <c r="FN334" s="115"/>
      <c r="FO334" s="115"/>
      <c r="FP334" s="115"/>
      <c r="FQ334" s="115"/>
      <c r="FR334" s="115"/>
      <c r="FS334" s="115"/>
      <c r="FT334" s="115"/>
      <c r="FU334" s="115"/>
      <c r="FV334" s="115"/>
      <c r="FW334" s="115"/>
      <c r="FX334" s="115"/>
      <c r="FY334" s="115"/>
      <c r="FZ334" s="115"/>
      <c r="GA334" s="115"/>
      <c r="GB334" s="115"/>
      <c r="GC334" s="115"/>
      <c r="GD334" s="115"/>
      <c r="GE334" s="115"/>
      <c r="GF334" s="115"/>
      <c r="GG334" s="115"/>
    </row>
    <row r="335" spans="1:189" ht="12.75">
      <c r="A335" s="314"/>
      <c r="B335" s="317"/>
      <c r="C335" s="147">
        <v>9360</v>
      </c>
      <c r="D335" s="154">
        <f t="shared" si="15"/>
        <v>-0.014464481560408178</v>
      </c>
      <c r="E335" s="155">
        <f t="shared" si="16"/>
        <v>-11.378598199999942</v>
      </c>
      <c r="F335" s="345"/>
      <c r="G335" s="155">
        <f t="shared" si="17"/>
        <v>0.1160639999999944</v>
      </c>
      <c r="H335" s="359"/>
      <c r="I335" s="156">
        <f t="shared" si="22"/>
        <v>0.00022733356066688304</v>
      </c>
      <c r="J335" s="164">
        <f t="shared" si="18"/>
        <v>0.2463126335821494</v>
      </c>
      <c r="K335" s="155">
        <f t="shared" si="19"/>
        <v>190.961078262721</v>
      </c>
      <c r="L335" s="345"/>
      <c r="M335" s="155">
        <f t="shared" si="20"/>
        <v>226.46894400000002</v>
      </c>
      <c r="N335" s="359"/>
      <c r="O335" s="165">
        <f t="shared" si="21"/>
        <v>0.443481958583374</v>
      </c>
      <c r="P335" s="41"/>
      <c r="Q335" s="41"/>
      <c r="R335" s="41"/>
      <c r="S335" s="41"/>
      <c r="T335" s="41"/>
      <c r="U335" s="127"/>
      <c r="V335" s="127"/>
      <c r="W335" s="127"/>
      <c r="X335" s="127"/>
      <c r="Y335" s="127"/>
      <c r="Z335" s="127"/>
      <c r="AA335" s="127"/>
      <c r="AB335" s="127"/>
      <c r="AC335" s="127"/>
      <c r="AD335" s="127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/>
      <c r="CB335" s="115"/>
      <c r="CC335" s="115"/>
      <c r="CD335" s="115"/>
      <c r="CE335" s="115"/>
      <c r="CF335" s="115"/>
      <c r="CG335" s="115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5"/>
      <c r="DB335" s="115"/>
      <c r="DC335" s="115"/>
      <c r="DD335" s="115"/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  <c r="DV335" s="115"/>
      <c r="DW335" s="115"/>
      <c r="DX335" s="115"/>
      <c r="DY335" s="115"/>
      <c r="DZ335" s="115"/>
      <c r="EA335" s="115"/>
      <c r="EB335" s="115"/>
      <c r="EC335" s="115"/>
      <c r="ED335" s="115"/>
      <c r="EE335" s="115"/>
      <c r="EF335" s="115"/>
      <c r="EG335" s="115"/>
      <c r="EH335" s="115"/>
      <c r="EI335" s="115"/>
      <c r="EJ335" s="115"/>
      <c r="EK335" s="115"/>
      <c r="EL335" s="115"/>
      <c r="EM335" s="115"/>
      <c r="EN335" s="115"/>
      <c r="EO335" s="115"/>
      <c r="EP335" s="115"/>
      <c r="EQ335" s="115"/>
      <c r="ER335" s="115"/>
      <c r="ES335" s="115"/>
      <c r="ET335" s="115"/>
      <c r="EU335" s="115"/>
      <c r="EV335" s="115"/>
      <c r="EW335" s="115"/>
      <c r="EX335" s="115"/>
      <c r="EY335" s="115"/>
      <c r="EZ335" s="115"/>
      <c r="FA335" s="115"/>
      <c r="FB335" s="115"/>
      <c r="FC335" s="115"/>
      <c r="FD335" s="115"/>
      <c r="FE335" s="115"/>
      <c r="FF335" s="115"/>
      <c r="FG335" s="115"/>
      <c r="FH335" s="115"/>
      <c r="FI335" s="115"/>
      <c r="FJ335" s="115"/>
      <c r="FK335" s="115"/>
      <c r="FL335" s="115"/>
      <c r="FM335" s="115"/>
      <c r="FN335" s="115"/>
      <c r="FO335" s="115"/>
      <c r="FP335" s="115"/>
      <c r="FQ335" s="115"/>
      <c r="FR335" s="115"/>
      <c r="FS335" s="115"/>
      <c r="FT335" s="115"/>
      <c r="FU335" s="115"/>
      <c r="FV335" s="115"/>
      <c r="FW335" s="115"/>
      <c r="FX335" s="115"/>
      <c r="FY335" s="115"/>
      <c r="FZ335" s="115"/>
      <c r="GA335" s="115"/>
      <c r="GB335" s="115"/>
      <c r="GC335" s="115"/>
      <c r="GD335" s="115"/>
      <c r="GE335" s="115"/>
      <c r="GF335" s="115"/>
      <c r="GG335" s="115"/>
    </row>
    <row r="336" spans="1:189" ht="12.75">
      <c r="A336" s="314"/>
      <c r="B336" s="317"/>
      <c r="C336" s="147">
        <v>44200</v>
      </c>
      <c r="D336" s="154">
        <f t="shared" si="15"/>
        <v>-0.004073875081163408</v>
      </c>
      <c r="E336" s="155">
        <f t="shared" si="16"/>
        <v>-10.946582200000194</v>
      </c>
      <c r="F336" s="345"/>
      <c r="G336" s="155">
        <f t="shared" si="17"/>
        <v>0.5480799999995725</v>
      </c>
      <c r="H336" s="359"/>
      <c r="I336" s="156">
        <f t="shared" si="22"/>
        <v>0.00022733356066671667</v>
      </c>
      <c r="J336" s="164">
        <f t="shared" si="18"/>
        <v>0.3863604642083799</v>
      </c>
      <c r="K336" s="155">
        <f t="shared" si="19"/>
        <v>1033.928814262721</v>
      </c>
      <c r="L336" s="345"/>
      <c r="M336" s="155">
        <f t="shared" si="20"/>
        <v>1069.4366800000003</v>
      </c>
      <c r="N336" s="359"/>
      <c r="O336" s="165">
        <f t="shared" si="21"/>
        <v>0.44348195858337414</v>
      </c>
      <c r="P336" s="41"/>
      <c r="Q336" s="41"/>
      <c r="R336" s="41"/>
      <c r="S336" s="41"/>
      <c r="T336" s="41"/>
      <c r="U336" s="127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5"/>
      <c r="BV336" s="115"/>
      <c r="BW336" s="115"/>
      <c r="BX336" s="115"/>
      <c r="BY336" s="115"/>
      <c r="BZ336" s="115"/>
      <c r="CA336" s="115"/>
      <c r="CB336" s="115"/>
      <c r="CC336" s="115"/>
      <c r="CD336" s="115"/>
      <c r="CE336" s="115"/>
      <c r="CF336" s="115"/>
      <c r="CG336" s="115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5"/>
      <c r="DB336" s="115"/>
      <c r="DC336" s="115"/>
      <c r="DD336" s="115"/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  <c r="DV336" s="115"/>
      <c r="DW336" s="115"/>
      <c r="DX336" s="115"/>
      <c r="DY336" s="115"/>
      <c r="DZ336" s="115"/>
      <c r="EA336" s="115"/>
      <c r="EB336" s="115"/>
      <c r="EC336" s="115"/>
      <c r="ED336" s="115"/>
      <c r="EE336" s="115"/>
      <c r="EF336" s="115"/>
      <c r="EG336" s="115"/>
      <c r="EH336" s="115"/>
      <c r="EI336" s="115"/>
      <c r="EJ336" s="115"/>
      <c r="EK336" s="115"/>
      <c r="EL336" s="115"/>
      <c r="EM336" s="115"/>
      <c r="EN336" s="115"/>
      <c r="EO336" s="115"/>
      <c r="EP336" s="115"/>
      <c r="EQ336" s="115"/>
      <c r="ER336" s="115"/>
      <c r="ES336" s="115"/>
      <c r="ET336" s="115"/>
      <c r="EU336" s="115"/>
      <c r="EV336" s="115"/>
      <c r="EW336" s="115"/>
      <c r="EX336" s="115"/>
      <c r="EY336" s="115"/>
      <c r="EZ336" s="115"/>
      <c r="FA336" s="115"/>
      <c r="FB336" s="115"/>
      <c r="FC336" s="115"/>
      <c r="FD336" s="115"/>
      <c r="FE336" s="115"/>
      <c r="FF336" s="115"/>
      <c r="FG336" s="115"/>
      <c r="FH336" s="115"/>
      <c r="FI336" s="115"/>
      <c r="FJ336" s="115"/>
      <c r="FK336" s="115"/>
      <c r="FL336" s="115"/>
      <c r="FM336" s="115"/>
      <c r="FN336" s="115"/>
      <c r="FO336" s="115"/>
      <c r="FP336" s="115"/>
      <c r="FQ336" s="115"/>
      <c r="FR336" s="115"/>
      <c r="FS336" s="115"/>
      <c r="FT336" s="115"/>
      <c r="FU336" s="115"/>
      <c r="FV336" s="115"/>
      <c r="FW336" s="115"/>
      <c r="FX336" s="115"/>
      <c r="FY336" s="115"/>
      <c r="FZ336" s="115"/>
      <c r="GA336" s="115"/>
      <c r="GB336" s="115"/>
      <c r="GC336" s="115"/>
      <c r="GD336" s="115"/>
      <c r="GE336" s="115"/>
      <c r="GF336" s="115"/>
      <c r="GG336" s="115"/>
    </row>
    <row r="337" spans="1:189" ht="13.5" thickBot="1">
      <c r="A337" s="315"/>
      <c r="B337" s="318"/>
      <c r="C337" s="148">
        <v>83200</v>
      </c>
      <c r="D337" s="157">
        <f aca="true" t="shared" si="23" ref="D337:D400">(P114-T114)/T114</f>
        <v>-0.0021733177188235178</v>
      </c>
      <c r="E337" s="158">
        <f aca="true" t="shared" si="24" ref="E337:E400">P114-T114</f>
        <v>-10.462982199999715</v>
      </c>
      <c r="F337" s="346"/>
      <c r="G337" s="158">
        <f aca="true" t="shared" si="25" ref="G337:G400">O114-S114</f>
        <v>1.0316800000000512</v>
      </c>
      <c r="H337" s="360"/>
      <c r="I337" s="159">
        <f t="shared" si="22"/>
        <v>0.0002273335606669053</v>
      </c>
      <c r="J337" s="166">
        <f aca="true" t="shared" si="26" ref="J337:J400">(L114-P114)/P114</f>
        <v>0.4116612283700581</v>
      </c>
      <c r="K337" s="167">
        <f aca="true" t="shared" si="27" ref="K337:K400">L114-P114</f>
        <v>1977.5494142627213</v>
      </c>
      <c r="L337" s="348"/>
      <c r="M337" s="167">
        <f aca="true" t="shared" si="28" ref="M337:M400">K114-O114</f>
        <v>2013.05728</v>
      </c>
      <c r="N337" s="364"/>
      <c r="O337" s="168">
        <f aca="true" t="shared" si="29" ref="O337:O400">(K114-O114)/O114</f>
        <v>0.44348195858337397</v>
      </c>
      <c r="P337" s="41"/>
      <c r="Q337" s="41"/>
      <c r="R337" s="41"/>
      <c r="S337" s="41"/>
      <c r="T337" s="41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5"/>
      <c r="DB337" s="115"/>
      <c r="DC337" s="115"/>
      <c r="DD337" s="115"/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  <c r="DV337" s="115"/>
      <c r="DW337" s="115"/>
      <c r="DX337" s="115"/>
      <c r="DY337" s="115"/>
      <c r="DZ337" s="115"/>
      <c r="EA337" s="115"/>
      <c r="EB337" s="115"/>
      <c r="EC337" s="115"/>
      <c r="ED337" s="115"/>
      <c r="EE337" s="115"/>
      <c r="EF337" s="115"/>
      <c r="EG337" s="115"/>
      <c r="EH337" s="115"/>
      <c r="EI337" s="115"/>
      <c r="EJ337" s="115"/>
      <c r="EK337" s="115"/>
      <c r="EL337" s="115"/>
      <c r="EM337" s="115"/>
      <c r="EN337" s="115"/>
      <c r="EO337" s="115"/>
      <c r="EP337" s="115"/>
      <c r="EQ337" s="115"/>
      <c r="ER337" s="115"/>
      <c r="ES337" s="115"/>
      <c r="ET337" s="115"/>
      <c r="EU337" s="115"/>
      <c r="EV337" s="115"/>
      <c r="EW337" s="115"/>
      <c r="EX337" s="115"/>
      <c r="EY337" s="115"/>
      <c r="EZ337" s="115"/>
      <c r="FA337" s="115"/>
      <c r="FB337" s="115"/>
      <c r="FC337" s="115"/>
      <c r="FD337" s="115"/>
      <c r="FE337" s="115"/>
      <c r="FF337" s="115"/>
      <c r="FG337" s="115"/>
      <c r="FH337" s="115"/>
      <c r="FI337" s="115"/>
      <c r="FJ337" s="115"/>
      <c r="FK337" s="115"/>
      <c r="FL337" s="115"/>
      <c r="FM337" s="115"/>
      <c r="FN337" s="115"/>
      <c r="FO337" s="115"/>
      <c r="FP337" s="115"/>
      <c r="FQ337" s="115"/>
      <c r="FR337" s="115"/>
      <c r="FS337" s="115"/>
      <c r="FT337" s="115"/>
      <c r="FU337" s="115"/>
      <c r="FV337" s="115"/>
      <c r="FW337" s="115"/>
      <c r="FX337" s="115"/>
      <c r="FY337" s="115"/>
      <c r="FZ337" s="115"/>
      <c r="GA337" s="115"/>
      <c r="GB337" s="115"/>
      <c r="GC337" s="115"/>
      <c r="GD337" s="115"/>
      <c r="GE337" s="115"/>
      <c r="GF337" s="115"/>
      <c r="GG337" s="115"/>
    </row>
    <row r="338" spans="1:189" ht="13.5" thickTop="1">
      <c r="A338" s="313">
        <v>12</v>
      </c>
      <c r="B338" s="316" t="s">
        <v>37</v>
      </c>
      <c r="C338" s="149">
        <v>1200</v>
      </c>
      <c r="D338" s="210">
        <f t="shared" si="23"/>
        <v>-0.037799156257827496</v>
      </c>
      <c r="E338" s="211">
        <f t="shared" si="24"/>
        <v>-27.031384099999855</v>
      </c>
      <c r="F338" s="344">
        <f>M115-Q115</f>
        <v>-27.046264099999917</v>
      </c>
      <c r="G338" s="211">
        <f t="shared" si="25"/>
        <v>0.0148799999999909</v>
      </c>
      <c r="H338" s="358">
        <f>(M115-Q115)/Q115</f>
        <v>-0.04163029440688263</v>
      </c>
      <c r="I338" s="212">
        <f aca="true" t="shared" si="30" ref="I338:I401">(O115-S115)/S115</f>
        <v>0.00022733356066675497</v>
      </c>
      <c r="J338" s="221">
        <f t="shared" si="26"/>
        <v>-0.07922307079917665</v>
      </c>
      <c r="K338" s="222">
        <f t="shared" si="27"/>
        <v>-54.51343938183311</v>
      </c>
      <c r="L338" s="347">
        <f>I115-M115</f>
        <v>-83.54791938183303</v>
      </c>
      <c r="M338" s="222">
        <f t="shared" si="28"/>
        <v>29.034480000000002</v>
      </c>
      <c r="N338" s="363">
        <f>(I115-M115)/M115</f>
        <v>-0.1341852438198295</v>
      </c>
      <c r="O338" s="223">
        <f t="shared" si="29"/>
        <v>0.443481958583374</v>
      </c>
      <c r="P338" s="41"/>
      <c r="Q338" s="41"/>
      <c r="R338" s="41"/>
      <c r="S338" s="41"/>
      <c r="T338" s="41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/>
      <c r="CB338" s="115"/>
      <c r="CC338" s="115"/>
      <c r="CD338" s="115"/>
      <c r="CE338" s="115"/>
      <c r="CF338" s="115"/>
      <c r="CG338" s="115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5"/>
      <c r="DB338" s="115"/>
      <c r="DC338" s="115"/>
      <c r="DD338" s="115"/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  <c r="DV338" s="115"/>
      <c r="DW338" s="115"/>
      <c r="DX338" s="115"/>
      <c r="DY338" s="115"/>
      <c r="DZ338" s="115"/>
      <c r="EA338" s="115"/>
      <c r="EB338" s="115"/>
      <c r="EC338" s="115"/>
      <c r="ED338" s="115"/>
      <c r="EE338" s="115"/>
      <c r="EF338" s="115"/>
      <c r="EG338" s="115"/>
      <c r="EH338" s="115"/>
      <c r="EI338" s="115"/>
      <c r="EJ338" s="115"/>
      <c r="EK338" s="115"/>
      <c r="EL338" s="115"/>
      <c r="EM338" s="115"/>
      <c r="EN338" s="115"/>
      <c r="EO338" s="115"/>
      <c r="EP338" s="115"/>
      <c r="EQ338" s="115"/>
      <c r="ER338" s="115"/>
      <c r="ES338" s="115"/>
      <c r="ET338" s="115"/>
      <c r="EU338" s="115"/>
      <c r="EV338" s="115"/>
      <c r="EW338" s="115"/>
      <c r="EX338" s="115"/>
      <c r="EY338" s="115"/>
      <c r="EZ338" s="115"/>
      <c r="FA338" s="115"/>
      <c r="FB338" s="115"/>
      <c r="FC338" s="115"/>
      <c r="FD338" s="115"/>
      <c r="FE338" s="115"/>
      <c r="FF338" s="115"/>
      <c r="FG338" s="115"/>
      <c r="FH338" s="115"/>
      <c r="FI338" s="115"/>
      <c r="FJ338" s="115"/>
      <c r="FK338" s="115"/>
      <c r="FL338" s="115"/>
      <c r="FM338" s="115"/>
      <c r="FN338" s="115"/>
      <c r="FO338" s="115"/>
      <c r="FP338" s="115"/>
      <c r="FQ338" s="115"/>
      <c r="FR338" s="115"/>
      <c r="FS338" s="115"/>
      <c r="FT338" s="115"/>
      <c r="FU338" s="115"/>
      <c r="FV338" s="115"/>
      <c r="FW338" s="115"/>
      <c r="FX338" s="115"/>
      <c r="FY338" s="115"/>
      <c r="FZ338" s="115"/>
      <c r="GA338" s="115"/>
      <c r="GB338" s="115"/>
      <c r="GC338" s="115"/>
      <c r="GD338" s="115"/>
      <c r="GE338" s="115"/>
      <c r="GF338" s="115"/>
      <c r="GG338" s="115"/>
    </row>
    <row r="339" spans="1:189" ht="12.75">
      <c r="A339" s="314"/>
      <c r="B339" s="317"/>
      <c r="C339" s="150">
        <v>1600</v>
      </c>
      <c r="D339" s="154">
        <f t="shared" si="23"/>
        <v>-0.03667334321501453</v>
      </c>
      <c r="E339" s="155">
        <f t="shared" si="24"/>
        <v>-27.026424099999986</v>
      </c>
      <c r="F339" s="345"/>
      <c r="G339" s="155">
        <f t="shared" si="25"/>
        <v>0.019840000000002078</v>
      </c>
      <c r="H339" s="359"/>
      <c r="I339" s="156">
        <f t="shared" si="30"/>
        <v>0.00022733356066691781</v>
      </c>
      <c r="J339" s="164">
        <f t="shared" si="26"/>
        <v>-0.06315506954470507</v>
      </c>
      <c r="K339" s="155">
        <f t="shared" si="27"/>
        <v>-44.83527938183295</v>
      </c>
      <c r="L339" s="345"/>
      <c r="M339" s="155">
        <f t="shared" si="28"/>
        <v>38.71263999999999</v>
      </c>
      <c r="N339" s="359"/>
      <c r="O339" s="165">
        <f t="shared" si="29"/>
        <v>0.4434819585833739</v>
      </c>
      <c r="P339" s="41"/>
      <c r="Q339" s="41"/>
      <c r="R339" s="41"/>
      <c r="S339" s="41"/>
      <c r="T339" s="41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/>
      <c r="CB339" s="115"/>
      <c r="CC339" s="115"/>
      <c r="CD339" s="115"/>
      <c r="CE339" s="115"/>
      <c r="CF339" s="115"/>
      <c r="CG339" s="115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5"/>
      <c r="DB339" s="115"/>
      <c r="DC339" s="115"/>
      <c r="DD339" s="115"/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  <c r="DV339" s="115"/>
      <c r="DW339" s="115"/>
      <c r="DX339" s="115"/>
      <c r="DY339" s="115"/>
      <c r="DZ339" s="115"/>
      <c r="EA339" s="115"/>
      <c r="EB339" s="115"/>
      <c r="EC339" s="115"/>
      <c r="ED339" s="115"/>
      <c r="EE339" s="115"/>
      <c r="EF339" s="115"/>
      <c r="EG339" s="115"/>
      <c r="EH339" s="115"/>
      <c r="EI339" s="115"/>
      <c r="EJ339" s="115"/>
      <c r="EK339" s="115"/>
      <c r="EL339" s="115"/>
      <c r="EM339" s="115"/>
      <c r="EN339" s="115"/>
      <c r="EO339" s="115"/>
      <c r="EP339" s="115"/>
      <c r="EQ339" s="115"/>
      <c r="ER339" s="115"/>
      <c r="ES339" s="115"/>
      <c r="ET339" s="115"/>
      <c r="EU339" s="115"/>
      <c r="EV339" s="115"/>
      <c r="EW339" s="115"/>
      <c r="EX339" s="115"/>
      <c r="EY339" s="115"/>
      <c r="EZ339" s="115"/>
      <c r="FA339" s="115"/>
      <c r="FB339" s="115"/>
      <c r="FC339" s="115"/>
      <c r="FD339" s="115"/>
      <c r="FE339" s="115"/>
      <c r="FF339" s="115"/>
      <c r="FG339" s="115"/>
      <c r="FH339" s="115"/>
      <c r="FI339" s="115"/>
      <c r="FJ339" s="115"/>
      <c r="FK339" s="115"/>
      <c r="FL339" s="115"/>
      <c r="FM339" s="115"/>
      <c r="FN339" s="115"/>
      <c r="FO339" s="115"/>
      <c r="FP339" s="115"/>
      <c r="FQ339" s="115"/>
      <c r="FR339" s="115"/>
      <c r="FS339" s="115"/>
      <c r="FT339" s="115"/>
      <c r="FU339" s="115"/>
      <c r="FV339" s="115"/>
      <c r="FW339" s="115"/>
      <c r="FX339" s="115"/>
      <c r="FY339" s="115"/>
      <c r="FZ339" s="115"/>
      <c r="GA339" s="115"/>
      <c r="GB339" s="115"/>
      <c r="GC339" s="115"/>
      <c r="GD339" s="115"/>
      <c r="GE339" s="115"/>
      <c r="GF339" s="115"/>
      <c r="GG339" s="115"/>
    </row>
    <row r="340" spans="1:189" ht="12.75">
      <c r="A340" s="314"/>
      <c r="B340" s="317"/>
      <c r="C340" s="151">
        <v>3120</v>
      </c>
      <c r="D340" s="154">
        <f t="shared" si="23"/>
        <v>-0.03294172828160964</v>
      </c>
      <c r="E340" s="155">
        <f t="shared" si="24"/>
        <v>-27.007576099999937</v>
      </c>
      <c r="F340" s="345"/>
      <c r="G340" s="155">
        <f t="shared" si="25"/>
        <v>0.038688000000007605</v>
      </c>
      <c r="H340" s="359"/>
      <c r="I340" s="156">
        <f t="shared" si="30"/>
        <v>0.00022733356066693868</v>
      </c>
      <c r="J340" s="164">
        <f t="shared" si="26"/>
        <v>-0.01016365740109134</v>
      </c>
      <c r="K340" s="155">
        <f t="shared" si="27"/>
        <v>-8.058271381833038</v>
      </c>
      <c r="L340" s="345"/>
      <c r="M340" s="155">
        <f t="shared" si="28"/>
        <v>75.48964799999999</v>
      </c>
      <c r="N340" s="359"/>
      <c r="O340" s="165">
        <f t="shared" si="29"/>
        <v>0.44348195858337386</v>
      </c>
      <c r="P340" s="41"/>
      <c r="Q340" s="41"/>
      <c r="R340" s="41"/>
      <c r="S340" s="41"/>
      <c r="T340" s="41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/>
      <c r="CB340" s="115"/>
      <c r="CC340" s="115"/>
      <c r="CD340" s="115"/>
      <c r="CE340" s="115"/>
      <c r="CF340" s="115"/>
      <c r="CG340" s="115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5"/>
      <c r="DB340" s="115"/>
      <c r="DC340" s="115"/>
      <c r="DD340" s="115"/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  <c r="DV340" s="115"/>
      <c r="DW340" s="115"/>
      <c r="DX340" s="115"/>
      <c r="DY340" s="115"/>
      <c r="DZ340" s="115"/>
      <c r="EA340" s="115"/>
      <c r="EB340" s="115"/>
      <c r="EC340" s="115"/>
      <c r="ED340" s="115"/>
      <c r="EE340" s="115"/>
      <c r="EF340" s="115"/>
      <c r="EG340" s="115"/>
      <c r="EH340" s="115"/>
      <c r="EI340" s="115"/>
      <c r="EJ340" s="115"/>
      <c r="EK340" s="115"/>
      <c r="EL340" s="115"/>
      <c r="EM340" s="115"/>
      <c r="EN340" s="115"/>
      <c r="EO340" s="115"/>
      <c r="EP340" s="115"/>
      <c r="EQ340" s="115"/>
      <c r="ER340" s="115"/>
      <c r="ES340" s="115"/>
      <c r="ET340" s="115"/>
      <c r="EU340" s="115"/>
      <c r="EV340" s="115"/>
      <c r="EW340" s="115"/>
      <c r="EX340" s="115"/>
      <c r="EY340" s="115"/>
      <c r="EZ340" s="115"/>
      <c r="FA340" s="115"/>
      <c r="FB340" s="115"/>
      <c r="FC340" s="115"/>
      <c r="FD340" s="115"/>
      <c r="FE340" s="115"/>
      <c r="FF340" s="115"/>
      <c r="FG340" s="115"/>
      <c r="FH340" s="115"/>
      <c r="FI340" s="115"/>
      <c r="FJ340" s="115"/>
      <c r="FK340" s="115"/>
      <c r="FL340" s="115"/>
      <c r="FM340" s="115"/>
      <c r="FN340" s="115"/>
      <c r="FO340" s="115"/>
      <c r="FP340" s="115"/>
      <c r="FQ340" s="115"/>
      <c r="FR340" s="115"/>
      <c r="FS340" s="115"/>
      <c r="FT340" s="115"/>
      <c r="FU340" s="115"/>
      <c r="FV340" s="115"/>
      <c r="FW340" s="115"/>
      <c r="FX340" s="115"/>
      <c r="FY340" s="115"/>
      <c r="FZ340" s="115"/>
      <c r="GA340" s="115"/>
      <c r="GB340" s="115"/>
      <c r="GC340" s="115"/>
      <c r="GD340" s="115"/>
      <c r="GE340" s="115"/>
      <c r="GF340" s="115"/>
      <c r="GG340" s="115"/>
    </row>
    <row r="341" spans="1:189" ht="12.75">
      <c r="A341" s="314"/>
      <c r="B341" s="317"/>
      <c r="C341" s="151">
        <v>9360</v>
      </c>
      <c r="D341" s="154">
        <f t="shared" si="23"/>
        <v>-0.02321123942443175</v>
      </c>
      <c r="E341" s="155">
        <f t="shared" si="24"/>
        <v>-26.930200099999865</v>
      </c>
      <c r="F341" s="345"/>
      <c r="G341" s="155">
        <f t="shared" si="25"/>
        <v>0.1160639999999944</v>
      </c>
      <c r="H341" s="359"/>
      <c r="I341" s="156">
        <f t="shared" si="30"/>
        <v>0.00022733356066688304</v>
      </c>
      <c r="J341" s="164">
        <f t="shared" si="26"/>
        <v>0.12611136263822872</v>
      </c>
      <c r="K341" s="155">
        <f t="shared" si="27"/>
        <v>142.92102461816694</v>
      </c>
      <c r="L341" s="345"/>
      <c r="M341" s="155">
        <f t="shared" si="28"/>
        <v>226.46894400000002</v>
      </c>
      <c r="N341" s="359"/>
      <c r="O341" s="165">
        <f t="shared" si="29"/>
        <v>0.443481958583374</v>
      </c>
      <c r="P341" s="41"/>
      <c r="Q341" s="41"/>
      <c r="R341" s="41"/>
      <c r="S341" s="41"/>
      <c r="T341" s="41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/>
      <c r="CB341" s="115"/>
      <c r="CC341" s="115"/>
      <c r="CD341" s="115"/>
      <c r="CE341" s="115"/>
      <c r="CF341" s="115"/>
      <c r="CG341" s="115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5"/>
      <c r="DB341" s="115"/>
      <c r="DC341" s="115"/>
      <c r="DD341" s="115"/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  <c r="DV341" s="115"/>
      <c r="DW341" s="115"/>
      <c r="DX341" s="115"/>
      <c r="DY341" s="115"/>
      <c r="DZ341" s="115"/>
      <c r="EA341" s="115"/>
      <c r="EB341" s="115"/>
      <c r="EC341" s="115"/>
      <c r="ED341" s="115"/>
      <c r="EE341" s="115"/>
      <c r="EF341" s="115"/>
      <c r="EG341" s="115"/>
      <c r="EH341" s="115"/>
      <c r="EI341" s="115"/>
      <c r="EJ341" s="115"/>
      <c r="EK341" s="115"/>
      <c r="EL341" s="115"/>
      <c r="EM341" s="115"/>
      <c r="EN341" s="115"/>
      <c r="EO341" s="115"/>
      <c r="EP341" s="115"/>
      <c r="EQ341" s="115"/>
      <c r="ER341" s="115"/>
      <c r="ES341" s="115"/>
      <c r="ET341" s="115"/>
      <c r="EU341" s="115"/>
      <c r="EV341" s="115"/>
      <c r="EW341" s="115"/>
      <c r="EX341" s="115"/>
      <c r="EY341" s="115"/>
      <c r="EZ341" s="115"/>
      <c r="FA341" s="115"/>
      <c r="FB341" s="115"/>
      <c r="FC341" s="115"/>
      <c r="FD341" s="115"/>
      <c r="FE341" s="115"/>
      <c r="FF341" s="115"/>
      <c r="FG341" s="115"/>
      <c r="FH341" s="115"/>
      <c r="FI341" s="115"/>
      <c r="FJ341" s="115"/>
      <c r="FK341" s="115"/>
      <c r="FL341" s="115"/>
      <c r="FM341" s="115"/>
      <c r="FN341" s="115"/>
      <c r="FO341" s="115"/>
      <c r="FP341" s="115"/>
      <c r="FQ341" s="115"/>
      <c r="FR341" s="115"/>
      <c r="FS341" s="115"/>
      <c r="FT341" s="115"/>
      <c r="FU341" s="115"/>
      <c r="FV341" s="115"/>
      <c r="FW341" s="115"/>
      <c r="FX341" s="115"/>
      <c r="FY341" s="115"/>
      <c r="FZ341" s="115"/>
      <c r="GA341" s="115"/>
      <c r="GB341" s="115"/>
      <c r="GC341" s="115"/>
      <c r="GD341" s="115"/>
      <c r="GE341" s="115"/>
      <c r="GF341" s="115"/>
      <c r="GG341" s="115"/>
    </row>
    <row r="342" spans="1:189" ht="12.75">
      <c r="A342" s="314"/>
      <c r="B342" s="317"/>
      <c r="C342" s="151">
        <v>44200</v>
      </c>
      <c r="D342" s="154">
        <f t="shared" si="23"/>
        <v>-0.008657884525436857</v>
      </c>
      <c r="E342" s="155">
        <f t="shared" si="24"/>
        <v>-26.4981841000008</v>
      </c>
      <c r="F342" s="345"/>
      <c r="G342" s="155">
        <f t="shared" si="25"/>
        <v>0.5480799999995725</v>
      </c>
      <c r="H342" s="359"/>
      <c r="I342" s="156">
        <f t="shared" si="30"/>
        <v>0.00022733356066671667</v>
      </c>
      <c r="J342" s="164">
        <f t="shared" si="26"/>
        <v>0.32493764963012706</v>
      </c>
      <c r="K342" s="155">
        <f t="shared" si="27"/>
        <v>985.8887606181675</v>
      </c>
      <c r="L342" s="345"/>
      <c r="M342" s="155">
        <f t="shared" si="28"/>
        <v>1069.4366800000003</v>
      </c>
      <c r="N342" s="359"/>
      <c r="O342" s="165">
        <f t="shared" si="29"/>
        <v>0.44348195858337414</v>
      </c>
      <c r="P342" s="41"/>
      <c r="Q342" s="41"/>
      <c r="R342" s="41"/>
      <c r="S342" s="41"/>
      <c r="T342" s="41"/>
      <c r="U342" s="127"/>
      <c r="V342" s="127"/>
      <c r="W342" s="127"/>
      <c r="X342" s="127"/>
      <c r="Y342" s="127"/>
      <c r="Z342" s="127"/>
      <c r="AA342" s="127"/>
      <c r="AB342" s="127"/>
      <c r="AC342" s="127"/>
      <c r="AD342" s="127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5"/>
      <c r="BV342" s="115"/>
      <c r="BW342" s="115"/>
      <c r="BX342" s="115"/>
      <c r="BY342" s="115"/>
      <c r="BZ342" s="115"/>
      <c r="CA342" s="115"/>
      <c r="CB342" s="115"/>
      <c r="CC342" s="115"/>
      <c r="CD342" s="115"/>
      <c r="CE342" s="115"/>
      <c r="CF342" s="115"/>
      <c r="CG342" s="115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5"/>
      <c r="DB342" s="115"/>
      <c r="DC342" s="115"/>
      <c r="DD342" s="115"/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  <c r="DV342" s="115"/>
      <c r="DW342" s="115"/>
      <c r="DX342" s="115"/>
      <c r="DY342" s="115"/>
      <c r="DZ342" s="115"/>
      <c r="EA342" s="115"/>
      <c r="EB342" s="115"/>
      <c r="EC342" s="115"/>
      <c r="ED342" s="115"/>
      <c r="EE342" s="115"/>
      <c r="EF342" s="115"/>
      <c r="EG342" s="115"/>
      <c r="EH342" s="115"/>
      <c r="EI342" s="115"/>
      <c r="EJ342" s="115"/>
      <c r="EK342" s="115"/>
      <c r="EL342" s="115"/>
      <c r="EM342" s="115"/>
      <c r="EN342" s="115"/>
      <c r="EO342" s="115"/>
      <c r="EP342" s="115"/>
      <c r="EQ342" s="115"/>
      <c r="ER342" s="115"/>
      <c r="ES342" s="115"/>
      <c r="ET342" s="115"/>
      <c r="EU342" s="115"/>
      <c r="EV342" s="115"/>
      <c r="EW342" s="115"/>
      <c r="EX342" s="115"/>
      <c r="EY342" s="115"/>
      <c r="EZ342" s="115"/>
      <c r="FA342" s="115"/>
      <c r="FB342" s="115"/>
      <c r="FC342" s="115"/>
      <c r="FD342" s="115"/>
      <c r="FE342" s="115"/>
      <c r="FF342" s="115"/>
      <c r="FG342" s="115"/>
      <c r="FH342" s="115"/>
      <c r="FI342" s="115"/>
      <c r="FJ342" s="115"/>
      <c r="FK342" s="115"/>
      <c r="FL342" s="115"/>
      <c r="FM342" s="115"/>
      <c r="FN342" s="115"/>
      <c r="FO342" s="115"/>
      <c r="FP342" s="115"/>
      <c r="FQ342" s="115"/>
      <c r="FR342" s="115"/>
      <c r="FS342" s="115"/>
      <c r="FT342" s="115"/>
      <c r="FU342" s="115"/>
      <c r="FV342" s="115"/>
      <c r="FW342" s="115"/>
      <c r="FX342" s="115"/>
      <c r="FY342" s="115"/>
      <c r="FZ342" s="115"/>
      <c r="GA342" s="115"/>
      <c r="GB342" s="115"/>
      <c r="GC342" s="115"/>
      <c r="GD342" s="115"/>
      <c r="GE342" s="115"/>
      <c r="GF342" s="115"/>
      <c r="GG342" s="115"/>
    </row>
    <row r="343" spans="1:189" ht="13.5" thickBot="1">
      <c r="A343" s="315"/>
      <c r="B343" s="318"/>
      <c r="C343" s="152">
        <v>83200</v>
      </c>
      <c r="D343" s="157">
        <f t="shared" si="23"/>
        <v>-0.005014516670804241</v>
      </c>
      <c r="E343" s="158">
        <f t="shared" si="24"/>
        <v>-26.01458410000032</v>
      </c>
      <c r="F343" s="346"/>
      <c r="G343" s="158">
        <f t="shared" si="25"/>
        <v>1.0316800000000512</v>
      </c>
      <c r="H343" s="360"/>
      <c r="I343" s="159">
        <f t="shared" si="30"/>
        <v>0.0002273335606669053</v>
      </c>
      <c r="J343" s="166">
        <f t="shared" si="26"/>
        <v>0.37380261705317264</v>
      </c>
      <c r="K343" s="167">
        <f t="shared" si="27"/>
        <v>1929.5093606181672</v>
      </c>
      <c r="L343" s="348"/>
      <c r="M343" s="167">
        <f t="shared" si="28"/>
        <v>2013.05728</v>
      </c>
      <c r="N343" s="364"/>
      <c r="O343" s="168">
        <f t="shared" si="29"/>
        <v>0.44348195858337397</v>
      </c>
      <c r="P343" s="41"/>
      <c r="Q343" s="41"/>
      <c r="R343" s="41"/>
      <c r="S343" s="41"/>
      <c r="T343" s="41"/>
      <c r="U343" s="127"/>
      <c r="V343" s="127"/>
      <c r="W343" s="127"/>
      <c r="X343" s="127"/>
      <c r="Y343" s="127"/>
      <c r="Z343" s="127"/>
      <c r="AA343" s="127"/>
      <c r="AB343" s="127"/>
      <c r="AC343" s="127"/>
      <c r="AD343" s="127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/>
      <c r="CB343" s="115"/>
      <c r="CC343" s="115"/>
      <c r="CD343" s="115"/>
      <c r="CE343" s="115"/>
      <c r="CF343" s="115"/>
      <c r="CG343" s="115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5"/>
      <c r="DB343" s="115"/>
      <c r="DC343" s="115"/>
      <c r="DD343" s="115"/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  <c r="DV343" s="115"/>
      <c r="DW343" s="115"/>
      <c r="DX343" s="115"/>
      <c r="DY343" s="115"/>
      <c r="DZ343" s="115"/>
      <c r="EA343" s="115"/>
      <c r="EB343" s="115"/>
      <c r="EC343" s="115"/>
      <c r="ED343" s="115"/>
      <c r="EE343" s="115"/>
      <c r="EF343" s="115"/>
      <c r="EG343" s="115"/>
      <c r="EH343" s="115"/>
      <c r="EI343" s="115"/>
      <c r="EJ343" s="115"/>
      <c r="EK343" s="115"/>
      <c r="EL343" s="115"/>
      <c r="EM343" s="115"/>
      <c r="EN343" s="115"/>
      <c r="EO343" s="115"/>
      <c r="EP343" s="115"/>
      <c r="EQ343" s="115"/>
      <c r="ER343" s="115"/>
      <c r="ES343" s="115"/>
      <c r="ET343" s="115"/>
      <c r="EU343" s="115"/>
      <c r="EV343" s="115"/>
      <c r="EW343" s="115"/>
      <c r="EX343" s="115"/>
      <c r="EY343" s="115"/>
      <c r="EZ343" s="115"/>
      <c r="FA343" s="115"/>
      <c r="FB343" s="115"/>
      <c r="FC343" s="115"/>
      <c r="FD343" s="115"/>
      <c r="FE343" s="115"/>
      <c r="FF343" s="115"/>
      <c r="FG343" s="115"/>
      <c r="FH343" s="115"/>
      <c r="FI343" s="115"/>
      <c r="FJ343" s="115"/>
      <c r="FK343" s="115"/>
      <c r="FL343" s="115"/>
      <c r="FM343" s="115"/>
      <c r="FN343" s="115"/>
      <c r="FO343" s="115"/>
      <c r="FP343" s="115"/>
      <c r="FQ343" s="115"/>
      <c r="FR343" s="115"/>
      <c r="FS343" s="115"/>
      <c r="FT343" s="115"/>
      <c r="FU343" s="115"/>
      <c r="FV343" s="115"/>
      <c r="FW343" s="115"/>
      <c r="FX343" s="115"/>
      <c r="FY343" s="115"/>
      <c r="FZ343" s="115"/>
      <c r="GA343" s="115"/>
      <c r="GB343" s="115"/>
      <c r="GC343" s="115"/>
      <c r="GD343" s="115"/>
      <c r="GE343" s="115"/>
      <c r="GF343" s="115"/>
      <c r="GG343" s="115"/>
    </row>
    <row r="344" spans="1:189" ht="13.5" thickTop="1">
      <c r="A344" s="313">
        <v>13</v>
      </c>
      <c r="B344" s="316" t="s">
        <v>38</v>
      </c>
      <c r="C344" s="145">
        <v>1200</v>
      </c>
      <c r="D344" s="210">
        <f t="shared" si="23"/>
        <v>-0.2191850264740537</v>
      </c>
      <c r="E344" s="211">
        <f t="shared" si="24"/>
        <v>-156.74621409999997</v>
      </c>
      <c r="F344" s="344">
        <f>M121-Q121</f>
        <v>-156.76109409999992</v>
      </c>
      <c r="G344" s="211">
        <f t="shared" si="25"/>
        <v>0.0148799999999909</v>
      </c>
      <c r="H344" s="358">
        <f>(M121-Q121)/Q121</f>
        <v>-0.241290644608031</v>
      </c>
      <c r="I344" s="212">
        <f t="shared" si="30"/>
        <v>0.00022733356066675497</v>
      </c>
      <c r="J344" s="221">
        <f t="shared" si="26"/>
        <v>-0.06645518354719401</v>
      </c>
      <c r="K344" s="222">
        <f t="shared" si="27"/>
        <v>-37.10762617728392</v>
      </c>
      <c r="L344" s="347">
        <f>I121-M121</f>
        <v>-66.142106177284</v>
      </c>
      <c r="M344" s="222">
        <f t="shared" si="28"/>
        <v>29.034480000000002</v>
      </c>
      <c r="N344" s="363">
        <f>(I121-M121)/M121</f>
        <v>-0.1341852496748769</v>
      </c>
      <c r="O344" s="223">
        <f t="shared" si="29"/>
        <v>0.443481958583374</v>
      </c>
      <c r="P344" s="41"/>
      <c r="Q344" s="41"/>
      <c r="R344" s="41"/>
      <c r="S344" s="41"/>
      <c r="T344" s="41"/>
      <c r="U344" s="127"/>
      <c r="V344" s="127"/>
      <c r="W344" s="127"/>
      <c r="X344" s="127"/>
      <c r="Y344" s="127"/>
      <c r="Z344" s="127"/>
      <c r="AA344" s="127"/>
      <c r="AB344" s="127"/>
      <c r="AC344" s="127"/>
      <c r="AD344" s="127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5"/>
      <c r="BV344" s="115"/>
      <c r="BW344" s="115"/>
      <c r="BX344" s="115"/>
      <c r="BY344" s="115"/>
      <c r="BZ344" s="115"/>
      <c r="CA344" s="115"/>
      <c r="CB344" s="115"/>
      <c r="CC344" s="115"/>
      <c r="CD344" s="115"/>
      <c r="CE344" s="115"/>
      <c r="CF344" s="115"/>
      <c r="CG344" s="115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5"/>
      <c r="DB344" s="115"/>
      <c r="DC344" s="115"/>
      <c r="DD344" s="115"/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  <c r="DV344" s="115"/>
      <c r="DW344" s="115"/>
      <c r="DX344" s="115"/>
      <c r="DY344" s="115"/>
      <c r="DZ344" s="115"/>
      <c r="EA344" s="115"/>
      <c r="EB344" s="115"/>
      <c r="EC344" s="115"/>
      <c r="ED344" s="115"/>
      <c r="EE344" s="115"/>
      <c r="EF344" s="115"/>
      <c r="EG344" s="115"/>
      <c r="EH344" s="115"/>
      <c r="EI344" s="115"/>
      <c r="EJ344" s="115"/>
      <c r="EK344" s="115"/>
      <c r="EL344" s="115"/>
      <c r="EM344" s="115"/>
      <c r="EN344" s="115"/>
      <c r="EO344" s="115"/>
      <c r="EP344" s="115"/>
      <c r="EQ344" s="115"/>
      <c r="ER344" s="115"/>
      <c r="ES344" s="115"/>
      <c r="ET344" s="115"/>
      <c r="EU344" s="115"/>
      <c r="EV344" s="115"/>
      <c r="EW344" s="115"/>
      <c r="EX344" s="115"/>
      <c r="EY344" s="115"/>
      <c r="EZ344" s="115"/>
      <c r="FA344" s="115"/>
      <c r="FB344" s="115"/>
      <c r="FC344" s="115"/>
      <c r="FD344" s="115"/>
      <c r="FE344" s="115"/>
      <c r="FF344" s="115"/>
      <c r="FG344" s="115"/>
      <c r="FH344" s="115"/>
      <c r="FI344" s="115"/>
      <c r="FJ344" s="115"/>
      <c r="FK344" s="115"/>
      <c r="FL344" s="115"/>
      <c r="FM344" s="115"/>
      <c r="FN344" s="115"/>
      <c r="FO344" s="115"/>
      <c r="FP344" s="115"/>
      <c r="FQ344" s="115"/>
      <c r="FR344" s="115"/>
      <c r="FS344" s="115"/>
      <c r="FT344" s="115"/>
      <c r="FU344" s="115"/>
      <c r="FV344" s="115"/>
      <c r="FW344" s="115"/>
      <c r="FX344" s="115"/>
      <c r="FY344" s="115"/>
      <c r="FZ344" s="115"/>
      <c r="GA344" s="115"/>
      <c r="GB344" s="115"/>
      <c r="GC344" s="115"/>
      <c r="GD344" s="115"/>
      <c r="GE344" s="115"/>
      <c r="GF344" s="115"/>
      <c r="GG344" s="115"/>
    </row>
    <row r="345" spans="1:189" ht="12.75">
      <c r="A345" s="314"/>
      <c r="B345" s="317"/>
      <c r="C345" s="146">
        <v>1600</v>
      </c>
      <c r="D345" s="154">
        <f t="shared" si="23"/>
        <v>-0.2126890996120018</v>
      </c>
      <c r="E345" s="155">
        <f t="shared" si="24"/>
        <v>-156.7412541</v>
      </c>
      <c r="F345" s="345"/>
      <c r="G345" s="155">
        <f t="shared" si="25"/>
        <v>0.019840000000002078</v>
      </c>
      <c r="H345" s="359"/>
      <c r="I345" s="156">
        <f t="shared" si="30"/>
        <v>0.00022733356066691781</v>
      </c>
      <c r="J345" s="164">
        <f t="shared" si="26"/>
        <v>-0.047275159931262654</v>
      </c>
      <c r="K345" s="155">
        <f t="shared" si="27"/>
        <v>-27.429466177283985</v>
      </c>
      <c r="L345" s="345"/>
      <c r="M345" s="155">
        <f t="shared" si="28"/>
        <v>38.71263999999999</v>
      </c>
      <c r="N345" s="359"/>
      <c r="O345" s="165">
        <f t="shared" si="29"/>
        <v>0.4434819585833739</v>
      </c>
      <c r="P345" s="41"/>
      <c r="Q345" s="41"/>
      <c r="R345" s="41"/>
      <c r="S345" s="41"/>
      <c r="T345" s="41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/>
      <c r="CB345" s="115"/>
      <c r="CC345" s="115"/>
      <c r="CD345" s="115"/>
      <c r="CE345" s="115"/>
      <c r="CF345" s="115"/>
      <c r="CG345" s="115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5"/>
      <c r="DB345" s="115"/>
      <c r="DC345" s="115"/>
      <c r="DD345" s="115"/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  <c r="DV345" s="115"/>
      <c r="DW345" s="115"/>
      <c r="DX345" s="115"/>
      <c r="DY345" s="115"/>
      <c r="DZ345" s="115"/>
      <c r="EA345" s="115"/>
      <c r="EB345" s="115"/>
      <c r="EC345" s="115"/>
      <c r="ED345" s="115"/>
      <c r="EE345" s="115"/>
      <c r="EF345" s="115"/>
      <c r="EG345" s="115"/>
      <c r="EH345" s="115"/>
      <c r="EI345" s="115"/>
      <c r="EJ345" s="115"/>
      <c r="EK345" s="115"/>
      <c r="EL345" s="115"/>
      <c r="EM345" s="115"/>
      <c r="EN345" s="115"/>
      <c r="EO345" s="115"/>
      <c r="EP345" s="115"/>
      <c r="EQ345" s="115"/>
      <c r="ER345" s="115"/>
      <c r="ES345" s="115"/>
      <c r="ET345" s="115"/>
      <c r="EU345" s="115"/>
      <c r="EV345" s="115"/>
      <c r="EW345" s="115"/>
      <c r="EX345" s="115"/>
      <c r="EY345" s="115"/>
      <c r="EZ345" s="115"/>
      <c r="FA345" s="115"/>
      <c r="FB345" s="115"/>
      <c r="FC345" s="115"/>
      <c r="FD345" s="115"/>
      <c r="FE345" s="115"/>
      <c r="FF345" s="115"/>
      <c r="FG345" s="115"/>
      <c r="FH345" s="115"/>
      <c r="FI345" s="115"/>
      <c r="FJ345" s="115"/>
      <c r="FK345" s="115"/>
      <c r="FL345" s="115"/>
      <c r="FM345" s="115"/>
      <c r="FN345" s="115"/>
      <c r="FO345" s="115"/>
      <c r="FP345" s="115"/>
      <c r="FQ345" s="115"/>
      <c r="FR345" s="115"/>
      <c r="FS345" s="115"/>
      <c r="FT345" s="115"/>
      <c r="FU345" s="115"/>
      <c r="FV345" s="115"/>
      <c r="FW345" s="115"/>
      <c r="FX345" s="115"/>
      <c r="FY345" s="115"/>
      <c r="FZ345" s="115"/>
      <c r="GA345" s="115"/>
      <c r="GB345" s="115"/>
      <c r="GC345" s="115"/>
      <c r="GD345" s="115"/>
      <c r="GE345" s="115"/>
      <c r="GF345" s="115"/>
      <c r="GG345" s="115"/>
    </row>
    <row r="346" spans="1:189" ht="12.75">
      <c r="A346" s="314"/>
      <c r="B346" s="317"/>
      <c r="C346" s="147">
        <v>3120</v>
      </c>
      <c r="D346" s="154">
        <f t="shared" si="23"/>
        <v>-0.19115772915979273</v>
      </c>
      <c r="E346" s="155">
        <f t="shared" si="24"/>
        <v>-156.72240609999994</v>
      </c>
      <c r="F346" s="345"/>
      <c r="G346" s="155">
        <f t="shared" si="25"/>
        <v>0.038688000000007605</v>
      </c>
      <c r="H346" s="359"/>
      <c r="I346" s="156">
        <f t="shared" si="30"/>
        <v>0.00022733356066693868</v>
      </c>
      <c r="J346" s="164">
        <f t="shared" si="26"/>
        <v>0.014095949957437643</v>
      </c>
      <c r="K346" s="155">
        <f t="shared" si="27"/>
        <v>9.347541822716039</v>
      </c>
      <c r="L346" s="345"/>
      <c r="M346" s="155">
        <f t="shared" si="28"/>
        <v>75.48964799999999</v>
      </c>
      <c r="N346" s="359"/>
      <c r="O346" s="165">
        <f t="shared" si="29"/>
        <v>0.44348195858337386</v>
      </c>
      <c r="P346" s="41"/>
      <c r="Q346" s="41"/>
      <c r="R346" s="41"/>
      <c r="S346" s="41"/>
      <c r="T346" s="41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  <c r="FW346" s="115"/>
      <c r="FX346" s="115"/>
      <c r="FY346" s="115"/>
      <c r="FZ346" s="115"/>
      <c r="GA346" s="115"/>
      <c r="GB346" s="115"/>
      <c r="GC346" s="115"/>
      <c r="GD346" s="115"/>
      <c r="GE346" s="115"/>
      <c r="GF346" s="115"/>
      <c r="GG346" s="115"/>
    </row>
    <row r="347" spans="1:189" ht="12.75">
      <c r="A347" s="314"/>
      <c r="B347" s="317"/>
      <c r="C347" s="147">
        <v>9360</v>
      </c>
      <c r="D347" s="154">
        <f t="shared" si="23"/>
        <v>-0.13501293287079721</v>
      </c>
      <c r="E347" s="155">
        <f t="shared" si="24"/>
        <v>-156.64503009999999</v>
      </c>
      <c r="F347" s="345"/>
      <c r="G347" s="155">
        <f t="shared" si="25"/>
        <v>0.1160639999999944</v>
      </c>
      <c r="H347" s="359"/>
      <c r="I347" s="156">
        <f t="shared" si="30"/>
        <v>0.00022733356066688304</v>
      </c>
      <c r="J347" s="164">
        <f t="shared" si="26"/>
        <v>0.15975533261045272</v>
      </c>
      <c r="K347" s="155">
        <f t="shared" si="27"/>
        <v>160.32683782271602</v>
      </c>
      <c r="L347" s="345"/>
      <c r="M347" s="155">
        <f t="shared" si="28"/>
        <v>226.46894400000002</v>
      </c>
      <c r="N347" s="359"/>
      <c r="O347" s="165">
        <f t="shared" si="29"/>
        <v>0.443481958583374</v>
      </c>
      <c r="P347" s="41"/>
      <c r="Q347" s="41"/>
      <c r="R347" s="41"/>
      <c r="S347" s="41"/>
      <c r="T347" s="41"/>
      <c r="U347" s="127"/>
      <c r="V347" s="127"/>
      <c r="W347" s="127"/>
      <c r="X347" s="127"/>
      <c r="Y347" s="127"/>
      <c r="Z347" s="127"/>
      <c r="AA347" s="127"/>
      <c r="AB347" s="127"/>
      <c r="AC347" s="127"/>
      <c r="AD347" s="127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/>
      <c r="CF347" s="115"/>
      <c r="CG347" s="115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5"/>
      <c r="DB347" s="115"/>
      <c r="DC347" s="115"/>
      <c r="DD347" s="115"/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  <c r="DV347" s="115"/>
      <c r="DW347" s="115"/>
      <c r="DX347" s="115"/>
      <c r="DY347" s="115"/>
      <c r="DZ347" s="115"/>
      <c r="EA347" s="115"/>
      <c r="EB347" s="115"/>
      <c r="EC347" s="115"/>
      <c r="ED347" s="115"/>
      <c r="EE347" s="115"/>
      <c r="EF347" s="115"/>
      <c r="EG347" s="115"/>
      <c r="EH347" s="115"/>
      <c r="EI347" s="115"/>
      <c r="EJ347" s="115"/>
      <c r="EK347" s="115"/>
      <c r="EL347" s="115"/>
      <c r="EM347" s="115"/>
      <c r="EN347" s="115"/>
      <c r="EO347" s="115"/>
      <c r="EP347" s="115"/>
      <c r="EQ347" s="115"/>
      <c r="ER347" s="115"/>
      <c r="ES347" s="115"/>
      <c r="ET347" s="115"/>
      <c r="EU347" s="115"/>
      <c r="EV347" s="115"/>
      <c r="EW347" s="115"/>
      <c r="EX347" s="115"/>
      <c r="EY347" s="115"/>
      <c r="EZ347" s="115"/>
      <c r="FA347" s="115"/>
      <c r="FB347" s="115"/>
      <c r="FC347" s="115"/>
      <c r="FD347" s="115"/>
      <c r="FE347" s="115"/>
      <c r="FF347" s="115"/>
      <c r="FG347" s="115"/>
      <c r="FH347" s="115"/>
      <c r="FI347" s="115"/>
      <c r="FJ347" s="115"/>
      <c r="FK347" s="115"/>
      <c r="FL347" s="115"/>
      <c r="FM347" s="115"/>
      <c r="FN347" s="115"/>
      <c r="FO347" s="115"/>
      <c r="FP347" s="115"/>
      <c r="FQ347" s="115"/>
      <c r="FR347" s="115"/>
      <c r="FS347" s="115"/>
      <c r="FT347" s="115"/>
      <c r="FU347" s="115"/>
      <c r="FV347" s="115"/>
      <c r="FW347" s="115"/>
      <c r="FX347" s="115"/>
      <c r="FY347" s="115"/>
      <c r="FZ347" s="115"/>
      <c r="GA347" s="115"/>
      <c r="GB347" s="115"/>
      <c r="GC347" s="115"/>
      <c r="GD347" s="115"/>
      <c r="GE347" s="115"/>
      <c r="GF347" s="115"/>
      <c r="GG347" s="115"/>
    </row>
    <row r="348" spans="1:189" ht="12.75">
      <c r="A348" s="314"/>
      <c r="B348" s="317"/>
      <c r="C348" s="147">
        <v>44200</v>
      </c>
      <c r="D348" s="154">
        <f t="shared" si="23"/>
        <v>-0.051040261187112995</v>
      </c>
      <c r="E348" s="155">
        <f t="shared" si="24"/>
        <v>-156.2130141000007</v>
      </c>
      <c r="F348" s="345"/>
      <c r="G348" s="155">
        <f t="shared" si="25"/>
        <v>0.5480799999995725</v>
      </c>
      <c r="H348" s="359"/>
      <c r="I348" s="156">
        <f t="shared" si="30"/>
        <v>0.00022733356066671667</v>
      </c>
      <c r="J348" s="164">
        <f t="shared" si="26"/>
        <v>0.34544296472975766</v>
      </c>
      <c r="K348" s="155">
        <f t="shared" si="27"/>
        <v>1003.2945738227163</v>
      </c>
      <c r="L348" s="345"/>
      <c r="M348" s="155">
        <f t="shared" si="28"/>
        <v>1069.4366800000003</v>
      </c>
      <c r="N348" s="359"/>
      <c r="O348" s="165">
        <f t="shared" si="29"/>
        <v>0.44348195858337414</v>
      </c>
      <c r="P348" s="41"/>
      <c r="Q348" s="41"/>
      <c r="R348" s="41"/>
      <c r="S348" s="41"/>
      <c r="T348" s="41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/>
      <c r="CB348" s="115"/>
      <c r="CC348" s="115"/>
      <c r="CD348" s="115"/>
      <c r="CE348" s="115"/>
      <c r="CF348" s="115"/>
      <c r="CG348" s="115"/>
      <c r="CH348" s="115"/>
      <c r="CI348" s="115"/>
      <c r="CJ348" s="115"/>
      <c r="CK348" s="115"/>
      <c r="CL348" s="115"/>
      <c r="CM348" s="115"/>
      <c r="CN348" s="115"/>
      <c r="CO348" s="115"/>
      <c r="CP348" s="115"/>
      <c r="CQ348" s="115"/>
      <c r="CR348" s="115"/>
      <c r="CS348" s="115"/>
      <c r="CT348" s="115"/>
      <c r="CU348" s="115"/>
      <c r="CV348" s="115"/>
      <c r="CW348" s="115"/>
      <c r="CX348" s="115"/>
      <c r="CY348" s="115"/>
      <c r="CZ348" s="115"/>
      <c r="DA348" s="115"/>
      <c r="DB348" s="115"/>
      <c r="DC348" s="115"/>
      <c r="DD348" s="115"/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  <c r="DV348" s="115"/>
      <c r="DW348" s="115"/>
      <c r="DX348" s="115"/>
      <c r="DY348" s="115"/>
      <c r="DZ348" s="115"/>
      <c r="EA348" s="115"/>
      <c r="EB348" s="115"/>
      <c r="EC348" s="115"/>
      <c r="ED348" s="115"/>
      <c r="EE348" s="115"/>
      <c r="EF348" s="115"/>
      <c r="EG348" s="115"/>
      <c r="EH348" s="115"/>
      <c r="EI348" s="115"/>
      <c r="EJ348" s="115"/>
      <c r="EK348" s="115"/>
      <c r="EL348" s="115"/>
      <c r="EM348" s="115"/>
      <c r="EN348" s="115"/>
      <c r="EO348" s="115"/>
      <c r="EP348" s="115"/>
      <c r="EQ348" s="115"/>
      <c r="ER348" s="115"/>
      <c r="ES348" s="115"/>
      <c r="ET348" s="115"/>
      <c r="EU348" s="115"/>
      <c r="EV348" s="115"/>
      <c r="EW348" s="115"/>
      <c r="EX348" s="115"/>
      <c r="EY348" s="115"/>
      <c r="EZ348" s="115"/>
      <c r="FA348" s="115"/>
      <c r="FB348" s="115"/>
      <c r="FC348" s="115"/>
      <c r="FD348" s="115"/>
      <c r="FE348" s="115"/>
      <c r="FF348" s="115"/>
      <c r="FG348" s="115"/>
      <c r="FH348" s="115"/>
      <c r="FI348" s="115"/>
      <c r="FJ348" s="115"/>
      <c r="FK348" s="115"/>
      <c r="FL348" s="115"/>
      <c r="FM348" s="115"/>
      <c r="FN348" s="115"/>
      <c r="FO348" s="115"/>
      <c r="FP348" s="115"/>
      <c r="FQ348" s="115"/>
      <c r="FR348" s="115"/>
      <c r="FS348" s="115"/>
      <c r="FT348" s="115"/>
      <c r="FU348" s="115"/>
      <c r="FV348" s="115"/>
      <c r="FW348" s="115"/>
      <c r="FX348" s="115"/>
      <c r="FY348" s="115"/>
      <c r="FZ348" s="115"/>
      <c r="GA348" s="115"/>
      <c r="GB348" s="115"/>
      <c r="GC348" s="115"/>
      <c r="GD348" s="115"/>
      <c r="GE348" s="115"/>
      <c r="GF348" s="115"/>
      <c r="GG348" s="115"/>
    </row>
    <row r="349" spans="1:189" ht="13.5" thickBot="1">
      <c r="A349" s="315"/>
      <c r="B349" s="318"/>
      <c r="C349" s="148">
        <v>83200</v>
      </c>
      <c r="D349" s="157">
        <f t="shared" si="23"/>
        <v>-0.030018075251067283</v>
      </c>
      <c r="E349" s="158">
        <f t="shared" si="24"/>
        <v>-155.7294141000002</v>
      </c>
      <c r="F349" s="346"/>
      <c r="G349" s="158">
        <f t="shared" si="25"/>
        <v>1.0316800000000512</v>
      </c>
      <c r="H349" s="360"/>
      <c r="I349" s="159">
        <f t="shared" si="30"/>
        <v>0.0002273335606669053</v>
      </c>
      <c r="J349" s="166">
        <f t="shared" si="26"/>
        <v>0.3868971947530402</v>
      </c>
      <c r="K349" s="167">
        <f t="shared" si="27"/>
        <v>1946.9151738227165</v>
      </c>
      <c r="L349" s="348"/>
      <c r="M349" s="167">
        <f t="shared" si="28"/>
        <v>2013.05728</v>
      </c>
      <c r="N349" s="364"/>
      <c r="O349" s="168">
        <f t="shared" si="29"/>
        <v>0.44348195858337397</v>
      </c>
      <c r="P349" s="41"/>
      <c r="Q349" s="41"/>
      <c r="R349" s="41"/>
      <c r="S349" s="41"/>
      <c r="T349" s="41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/>
      <c r="CB349" s="115"/>
      <c r="CC349" s="115"/>
      <c r="CD349" s="115"/>
      <c r="CE349" s="115"/>
      <c r="CF349" s="115"/>
      <c r="CG349" s="115"/>
      <c r="CH349" s="115"/>
      <c r="CI349" s="115"/>
      <c r="CJ349" s="115"/>
      <c r="CK349" s="115"/>
      <c r="CL349" s="115"/>
      <c r="CM349" s="115"/>
      <c r="CN349" s="115"/>
      <c r="CO349" s="115"/>
      <c r="CP349" s="115"/>
      <c r="CQ349" s="115"/>
      <c r="CR349" s="115"/>
      <c r="CS349" s="115"/>
      <c r="CT349" s="115"/>
      <c r="CU349" s="115"/>
      <c r="CV349" s="115"/>
      <c r="CW349" s="115"/>
      <c r="CX349" s="115"/>
      <c r="CY349" s="115"/>
      <c r="CZ349" s="115"/>
      <c r="DA349" s="115"/>
      <c r="DB349" s="115"/>
      <c r="DC349" s="115"/>
      <c r="DD349" s="115"/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5"/>
      <c r="ES349" s="115"/>
      <c r="ET349" s="115"/>
      <c r="EU349" s="115"/>
      <c r="EV349" s="115"/>
      <c r="EW349" s="115"/>
      <c r="EX349" s="115"/>
      <c r="EY349" s="115"/>
      <c r="EZ349" s="115"/>
      <c r="FA349" s="115"/>
      <c r="FB349" s="115"/>
      <c r="FC349" s="115"/>
      <c r="FD349" s="115"/>
      <c r="FE349" s="115"/>
      <c r="FF349" s="115"/>
      <c r="FG349" s="115"/>
      <c r="FH349" s="115"/>
      <c r="FI349" s="115"/>
      <c r="FJ349" s="115"/>
      <c r="FK349" s="115"/>
      <c r="FL349" s="115"/>
      <c r="FM349" s="115"/>
      <c r="FN349" s="115"/>
      <c r="FO349" s="115"/>
      <c r="FP349" s="115"/>
      <c r="FQ349" s="115"/>
      <c r="FR349" s="115"/>
      <c r="FS349" s="115"/>
      <c r="FT349" s="115"/>
      <c r="FU349" s="115"/>
      <c r="FV349" s="115"/>
      <c r="FW349" s="115"/>
      <c r="FX349" s="115"/>
      <c r="FY349" s="115"/>
      <c r="FZ349" s="115"/>
      <c r="GA349" s="115"/>
      <c r="GB349" s="115"/>
      <c r="GC349" s="115"/>
      <c r="GD349" s="115"/>
      <c r="GE349" s="115"/>
      <c r="GF349" s="115"/>
      <c r="GG349" s="115"/>
    </row>
    <row r="350" spans="1:189" ht="13.5" thickTop="1">
      <c r="A350" s="313">
        <v>14</v>
      </c>
      <c r="B350" s="310" t="s">
        <v>39</v>
      </c>
      <c r="C350" s="145">
        <v>1200</v>
      </c>
      <c r="D350" s="210">
        <f t="shared" si="23"/>
        <v>-0.03636382368334792</v>
      </c>
      <c r="E350" s="211">
        <f t="shared" si="24"/>
        <v>-18.91750490000004</v>
      </c>
      <c r="F350" s="344">
        <f>M127-Q127</f>
        <v>-18.932384899999988</v>
      </c>
      <c r="G350" s="211">
        <f t="shared" si="25"/>
        <v>0.0148799999999909</v>
      </c>
      <c r="H350" s="358">
        <f>(M127-Q127)/Q127</f>
        <v>-0.04163029447010331</v>
      </c>
      <c r="I350" s="212">
        <f t="shared" si="30"/>
        <v>0.00022733356066675497</v>
      </c>
      <c r="J350" s="221">
        <f t="shared" si="26"/>
        <v>-0.05874407666791211</v>
      </c>
      <c r="K350" s="222">
        <f t="shared" si="27"/>
        <v>-29.44906356728302</v>
      </c>
      <c r="L350" s="347">
        <f>I127-M127</f>
        <v>-58.48354356728299</v>
      </c>
      <c r="M350" s="222">
        <f t="shared" si="28"/>
        <v>29.034480000000002</v>
      </c>
      <c r="N350" s="363">
        <f>(I127-M127)/M127</f>
        <v>-0.13418524381982921</v>
      </c>
      <c r="O350" s="223">
        <f t="shared" si="29"/>
        <v>0.443481958583374</v>
      </c>
      <c r="P350" s="41"/>
      <c r="Q350" s="41"/>
      <c r="R350" s="41"/>
      <c r="S350" s="41"/>
      <c r="T350" s="41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/>
      <c r="CB350" s="115"/>
      <c r="CC350" s="115"/>
      <c r="CD350" s="115"/>
      <c r="CE350" s="115"/>
      <c r="CF350" s="115"/>
      <c r="CG350" s="115"/>
      <c r="CH350" s="115"/>
      <c r="CI350" s="115"/>
      <c r="CJ350" s="115"/>
      <c r="CK350" s="115"/>
      <c r="CL350" s="115"/>
      <c r="CM350" s="115"/>
      <c r="CN350" s="115"/>
      <c r="CO350" s="115"/>
      <c r="CP350" s="115"/>
      <c r="CQ350" s="115"/>
      <c r="CR350" s="115"/>
      <c r="CS350" s="115"/>
      <c r="CT350" s="115"/>
      <c r="CU350" s="115"/>
      <c r="CV350" s="115"/>
      <c r="CW350" s="115"/>
      <c r="CX350" s="115"/>
      <c r="CY350" s="115"/>
      <c r="CZ350" s="115"/>
      <c r="DA350" s="115"/>
      <c r="DB350" s="115"/>
      <c r="DC350" s="115"/>
      <c r="DD350" s="115"/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5"/>
      <c r="ES350" s="115"/>
      <c r="ET350" s="115"/>
      <c r="EU350" s="115"/>
      <c r="EV350" s="115"/>
      <c r="EW350" s="115"/>
      <c r="EX350" s="115"/>
      <c r="EY350" s="115"/>
      <c r="EZ350" s="115"/>
      <c r="FA350" s="115"/>
      <c r="FB350" s="115"/>
      <c r="FC350" s="115"/>
      <c r="FD350" s="115"/>
      <c r="FE350" s="115"/>
      <c r="FF350" s="115"/>
      <c r="FG350" s="115"/>
      <c r="FH350" s="115"/>
      <c r="FI350" s="115"/>
      <c r="FJ350" s="115"/>
      <c r="FK350" s="115"/>
      <c r="FL350" s="115"/>
      <c r="FM350" s="115"/>
      <c r="FN350" s="115"/>
      <c r="FO350" s="115"/>
      <c r="FP350" s="115"/>
      <c r="FQ350" s="115"/>
      <c r="FR350" s="115"/>
      <c r="FS350" s="115"/>
      <c r="FT350" s="115"/>
      <c r="FU350" s="115"/>
      <c r="FV350" s="115"/>
      <c r="FW350" s="115"/>
      <c r="FX350" s="115"/>
      <c r="FY350" s="115"/>
      <c r="FZ350" s="115"/>
      <c r="GA350" s="115"/>
      <c r="GB350" s="115"/>
      <c r="GC350" s="115"/>
      <c r="GD350" s="115"/>
      <c r="GE350" s="115"/>
      <c r="GF350" s="115"/>
      <c r="GG350" s="115"/>
    </row>
    <row r="351" spans="1:189" ht="12.75">
      <c r="A351" s="314"/>
      <c r="B351" s="311"/>
      <c r="C351" s="146">
        <v>1600</v>
      </c>
      <c r="D351" s="154">
        <f t="shared" si="23"/>
        <v>-0.03489097737607807</v>
      </c>
      <c r="E351" s="155">
        <f t="shared" si="24"/>
        <v>-18.912544899999943</v>
      </c>
      <c r="F351" s="345"/>
      <c r="G351" s="155">
        <f t="shared" si="25"/>
        <v>0.019840000000002078</v>
      </c>
      <c r="H351" s="359"/>
      <c r="I351" s="156">
        <f t="shared" si="30"/>
        <v>0.00022733356066691781</v>
      </c>
      <c r="J351" s="164">
        <f t="shared" si="26"/>
        <v>-0.03779316862117368</v>
      </c>
      <c r="K351" s="155">
        <f t="shared" si="27"/>
        <v>-19.77090356728303</v>
      </c>
      <c r="L351" s="345"/>
      <c r="M351" s="155">
        <f t="shared" si="28"/>
        <v>38.71263999999999</v>
      </c>
      <c r="N351" s="359"/>
      <c r="O351" s="165">
        <f t="shared" si="29"/>
        <v>0.4434819585833739</v>
      </c>
      <c r="P351" s="41"/>
      <c r="Q351" s="41"/>
      <c r="R351" s="41"/>
      <c r="S351" s="41"/>
      <c r="T351" s="41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/>
      <c r="CB351" s="115"/>
      <c r="CC351" s="115"/>
      <c r="CD351" s="115"/>
      <c r="CE351" s="115"/>
      <c r="CF351" s="115"/>
      <c r="CG351" s="115"/>
      <c r="CH351" s="115"/>
      <c r="CI351" s="115"/>
      <c r="CJ351" s="115"/>
      <c r="CK351" s="115"/>
      <c r="CL351" s="115"/>
      <c r="CM351" s="115"/>
      <c r="CN351" s="115"/>
      <c r="CO351" s="115"/>
      <c r="CP351" s="115"/>
      <c r="CQ351" s="115"/>
      <c r="CR351" s="115"/>
      <c r="CS351" s="115"/>
      <c r="CT351" s="115"/>
      <c r="CU351" s="115"/>
      <c r="CV351" s="115"/>
      <c r="CW351" s="115"/>
      <c r="CX351" s="115"/>
      <c r="CY351" s="115"/>
      <c r="CZ351" s="115"/>
      <c r="DA351" s="115"/>
      <c r="DB351" s="115"/>
      <c r="DC351" s="115"/>
      <c r="DD351" s="115"/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5"/>
      <c r="ES351" s="115"/>
      <c r="ET351" s="115"/>
      <c r="EU351" s="115"/>
      <c r="EV351" s="115"/>
      <c r="EW351" s="115"/>
      <c r="EX351" s="115"/>
      <c r="EY351" s="115"/>
      <c r="EZ351" s="115"/>
      <c r="FA351" s="115"/>
      <c r="FB351" s="115"/>
      <c r="FC351" s="115"/>
      <c r="FD351" s="115"/>
      <c r="FE351" s="115"/>
      <c r="FF351" s="115"/>
      <c r="FG351" s="115"/>
      <c r="FH351" s="115"/>
      <c r="FI351" s="115"/>
      <c r="FJ351" s="115"/>
      <c r="FK351" s="115"/>
      <c r="FL351" s="115"/>
      <c r="FM351" s="115"/>
      <c r="FN351" s="115"/>
      <c r="FO351" s="115"/>
      <c r="FP351" s="115"/>
      <c r="FQ351" s="115"/>
      <c r="FR351" s="115"/>
      <c r="FS351" s="115"/>
      <c r="FT351" s="115"/>
      <c r="FU351" s="115"/>
      <c r="FV351" s="115"/>
      <c r="FW351" s="115"/>
      <c r="FX351" s="115"/>
      <c r="FY351" s="115"/>
      <c r="FZ351" s="115"/>
      <c r="GA351" s="115"/>
      <c r="GB351" s="115"/>
      <c r="GC351" s="115"/>
      <c r="GD351" s="115"/>
      <c r="GE351" s="115"/>
      <c r="GF351" s="115"/>
      <c r="GG351" s="115"/>
    </row>
    <row r="352" spans="1:189" ht="12.75">
      <c r="A352" s="314"/>
      <c r="B352" s="311"/>
      <c r="C352" s="147">
        <v>3120</v>
      </c>
      <c r="D352" s="154">
        <f t="shared" si="23"/>
        <v>-0.030232049524276113</v>
      </c>
      <c r="E352" s="155">
        <f t="shared" si="24"/>
        <v>-18.89369690000001</v>
      </c>
      <c r="F352" s="345"/>
      <c r="G352" s="155">
        <f t="shared" si="25"/>
        <v>0.038688000000007605</v>
      </c>
      <c r="H352" s="359"/>
      <c r="I352" s="156">
        <f t="shared" si="30"/>
        <v>0.00022733356066693868</v>
      </c>
      <c r="J352" s="164">
        <f t="shared" si="26"/>
        <v>0.028059999627359913</v>
      </c>
      <c r="K352" s="155">
        <f t="shared" si="27"/>
        <v>17.00610443271694</v>
      </c>
      <c r="L352" s="345"/>
      <c r="M352" s="155">
        <f t="shared" si="28"/>
        <v>75.48964799999999</v>
      </c>
      <c r="N352" s="359"/>
      <c r="O352" s="165">
        <f t="shared" si="29"/>
        <v>0.44348195858337386</v>
      </c>
      <c r="P352" s="41"/>
      <c r="Q352" s="41"/>
      <c r="R352" s="41"/>
      <c r="S352" s="41"/>
      <c r="T352" s="41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/>
      <c r="CB352" s="115"/>
      <c r="CC352" s="115"/>
      <c r="CD352" s="115"/>
      <c r="CE352" s="115"/>
      <c r="CF352" s="115"/>
      <c r="CG352" s="115"/>
      <c r="CH352" s="115"/>
      <c r="CI352" s="115"/>
      <c r="CJ352" s="115"/>
      <c r="CK352" s="115"/>
      <c r="CL352" s="115"/>
      <c r="CM352" s="115"/>
      <c r="CN352" s="115"/>
      <c r="CO352" s="115"/>
      <c r="CP352" s="115"/>
      <c r="CQ352" s="115"/>
      <c r="CR352" s="115"/>
      <c r="CS352" s="115"/>
      <c r="CT352" s="115"/>
      <c r="CU352" s="115"/>
      <c r="CV352" s="115"/>
      <c r="CW352" s="115"/>
      <c r="CX352" s="115"/>
      <c r="CY352" s="115"/>
      <c r="CZ352" s="115"/>
      <c r="DA352" s="115"/>
      <c r="DB352" s="115"/>
      <c r="DC352" s="115"/>
      <c r="DD352" s="115"/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  <c r="DV352" s="115"/>
      <c r="DW352" s="115"/>
      <c r="DX352" s="115"/>
      <c r="DY352" s="115"/>
      <c r="DZ352" s="115"/>
      <c r="EA352" s="115"/>
      <c r="EB352" s="115"/>
      <c r="EC352" s="115"/>
      <c r="ED352" s="115"/>
      <c r="EE352" s="115"/>
      <c r="EF352" s="115"/>
      <c r="EG352" s="115"/>
      <c r="EH352" s="115"/>
      <c r="EI352" s="115"/>
      <c r="EJ352" s="115"/>
      <c r="EK352" s="115"/>
      <c r="EL352" s="115"/>
      <c r="EM352" s="115"/>
      <c r="EN352" s="115"/>
      <c r="EO352" s="115"/>
      <c r="EP352" s="115"/>
      <c r="EQ352" s="115"/>
      <c r="ER352" s="115"/>
      <c r="ES352" s="115"/>
      <c r="ET352" s="115"/>
      <c r="EU352" s="115"/>
      <c r="EV352" s="115"/>
      <c r="EW352" s="115"/>
      <c r="EX352" s="115"/>
      <c r="EY352" s="115"/>
      <c r="EZ352" s="115"/>
      <c r="FA352" s="115"/>
      <c r="FB352" s="115"/>
      <c r="FC352" s="115"/>
      <c r="FD352" s="115"/>
      <c r="FE352" s="115"/>
      <c r="FF352" s="115"/>
      <c r="FG352" s="115"/>
      <c r="FH352" s="115"/>
      <c r="FI352" s="115"/>
      <c r="FJ352" s="115"/>
      <c r="FK352" s="115"/>
      <c r="FL352" s="115"/>
      <c r="FM352" s="115"/>
      <c r="FN352" s="115"/>
      <c r="FO352" s="115"/>
      <c r="FP352" s="115"/>
      <c r="FQ352" s="115"/>
      <c r="FR352" s="115"/>
      <c r="FS352" s="115"/>
      <c r="FT352" s="115"/>
      <c r="FU352" s="115"/>
      <c r="FV352" s="115"/>
      <c r="FW352" s="115"/>
      <c r="FX352" s="115"/>
      <c r="FY352" s="115"/>
      <c r="FZ352" s="115"/>
      <c r="GA352" s="115"/>
      <c r="GB352" s="115"/>
      <c r="GC352" s="115"/>
      <c r="GD352" s="115"/>
      <c r="GE352" s="115"/>
      <c r="GF352" s="115"/>
      <c r="GG352" s="115"/>
    </row>
    <row r="353" spans="1:189" ht="12.75">
      <c r="A353" s="314"/>
      <c r="B353" s="311"/>
      <c r="C353" s="147">
        <v>9360</v>
      </c>
      <c r="D353" s="154">
        <f t="shared" si="23"/>
        <v>-0.019492331144155786</v>
      </c>
      <c r="E353" s="155">
        <f t="shared" si="24"/>
        <v>-18.81632090000005</v>
      </c>
      <c r="F353" s="345"/>
      <c r="G353" s="155">
        <f t="shared" si="25"/>
        <v>0.1160639999999944</v>
      </c>
      <c r="H353" s="359"/>
      <c r="I353" s="156">
        <f t="shared" si="30"/>
        <v>0.00022733356066688304</v>
      </c>
      <c r="J353" s="164">
        <f t="shared" si="26"/>
        <v>0.1774800792070274</v>
      </c>
      <c r="K353" s="155">
        <f t="shared" si="27"/>
        <v>167.98540043271703</v>
      </c>
      <c r="L353" s="345"/>
      <c r="M353" s="155">
        <f t="shared" si="28"/>
        <v>226.46894400000002</v>
      </c>
      <c r="N353" s="359"/>
      <c r="O353" s="165">
        <f t="shared" si="29"/>
        <v>0.443481958583374</v>
      </c>
      <c r="P353" s="41"/>
      <c r="Q353" s="41"/>
      <c r="R353" s="41"/>
      <c r="S353" s="41"/>
      <c r="T353" s="41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/>
      <c r="CB353" s="115"/>
      <c r="CC353" s="115"/>
      <c r="CD353" s="115"/>
      <c r="CE353" s="115"/>
      <c r="CF353" s="115"/>
      <c r="CG353" s="115"/>
      <c r="CH353" s="115"/>
      <c r="CI353" s="115"/>
      <c r="CJ353" s="115"/>
      <c r="CK353" s="115"/>
      <c r="CL353" s="115"/>
      <c r="CM353" s="115"/>
      <c r="CN353" s="115"/>
      <c r="CO353" s="115"/>
      <c r="CP353" s="115"/>
      <c r="CQ353" s="115"/>
      <c r="CR353" s="115"/>
      <c r="CS353" s="115"/>
      <c r="CT353" s="115"/>
      <c r="CU353" s="115"/>
      <c r="CV353" s="115"/>
      <c r="CW353" s="115"/>
      <c r="CX353" s="115"/>
      <c r="CY353" s="115"/>
      <c r="CZ353" s="115"/>
      <c r="DA353" s="115"/>
      <c r="DB353" s="115"/>
      <c r="DC353" s="115"/>
      <c r="DD353" s="115"/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  <c r="DV353" s="115"/>
      <c r="DW353" s="115"/>
      <c r="DX353" s="115"/>
      <c r="DY353" s="115"/>
      <c r="DZ353" s="115"/>
      <c r="EA353" s="115"/>
      <c r="EB353" s="115"/>
      <c r="EC353" s="115"/>
      <c r="ED353" s="115"/>
      <c r="EE353" s="115"/>
      <c r="EF353" s="115"/>
      <c r="EG353" s="115"/>
      <c r="EH353" s="115"/>
      <c r="EI353" s="115"/>
      <c r="EJ353" s="115"/>
      <c r="EK353" s="115"/>
      <c r="EL353" s="115"/>
      <c r="EM353" s="115"/>
      <c r="EN353" s="115"/>
      <c r="EO353" s="115"/>
      <c r="EP353" s="115"/>
      <c r="EQ353" s="115"/>
      <c r="ER353" s="115"/>
      <c r="ES353" s="115"/>
      <c r="ET353" s="115"/>
      <c r="EU353" s="115"/>
      <c r="EV353" s="115"/>
      <c r="EW353" s="115"/>
      <c r="EX353" s="115"/>
      <c r="EY353" s="115"/>
      <c r="EZ353" s="115"/>
      <c r="FA353" s="115"/>
      <c r="FB353" s="115"/>
      <c r="FC353" s="115"/>
      <c r="FD353" s="115"/>
      <c r="FE353" s="115"/>
      <c r="FF353" s="115"/>
      <c r="FG353" s="115"/>
      <c r="FH353" s="115"/>
      <c r="FI353" s="115"/>
      <c r="FJ353" s="115"/>
      <c r="FK353" s="115"/>
      <c r="FL353" s="115"/>
      <c r="FM353" s="115"/>
      <c r="FN353" s="115"/>
      <c r="FO353" s="115"/>
      <c r="FP353" s="115"/>
      <c r="FQ353" s="115"/>
      <c r="FR353" s="115"/>
      <c r="FS353" s="115"/>
      <c r="FT353" s="115"/>
      <c r="FU353" s="115"/>
      <c r="FV353" s="115"/>
      <c r="FW353" s="115"/>
      <c r="FX353" s="115"/>
      <c r="FY353" s="115"/>
      <c r="FZ353" s="115"/>
      <c r="GA353" s="115"/>
      <c r="GB353" s="115"/>
      <c r="GC353" s="115"/>
      <c r="GD353" s="115"/>
      <c r="GE353" s="115"/>
      <c r="GF353" s="115"/>
      <c r="GG353" s="115"/>
    </row>
    <row r="354" spans="1:189" ht="12.75">
      <c r="A354" s="314"/>
      <c r="B354" s="311"/>
      <c r="C354" s="147">
        <v>44200</v>
      </c>
      <c r="D354" s="154">
        <f t="shared" si="23"/>
        <v>-0.006415335660214312</v>
      </c>
      <c r="E354" s="155">
        <f t="shared" si="24"/>
        <v>-18.38430490000019</v>
      </c>
      <c r="F354" s="345"/>
      <c r="G354" s="155">
        <f t="shared" si="25"/>
        <v>0.5480799999995725</v>
      </c>
      <c r="H354" s="359"/>
      <c r="I354" s="156">
        <f t="shared" si="30"/>
        <v>0.00022733356066671667</v>
      </c>
      <c r="J354" s="164">
        <f t="shared" si="26"/>
        <v>0.35505719229697297</v>
      </c>
      <c r="K354" s="155">
        <f t="shared" si="27"/>
        <v>1010.9531364327172</v>
      </c>
      <c r="L354" s="345"/>
      <c r="M354" s="155">
        <f t="shared" si="28"/>
        <v>1069.4366800000003</v>
      </c>
      <c r="N354" s="359"/>
      <c r="O354" s="165">
        <f t="shared" si="29"/>
        <v>0.44348195858337414</v>
      </c>
      <c r="P354" s="41"/>
      <c r="Q354" s="41"/>
      <c r="R354" s="41"/>
      <c r="S354" s="41"/>
      <c r="T354" s="41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/>
      <c r="CB354" s="115"/>
      <c r="CC354" s="115"/>
      <c r="CD354" s="115"/>
      <c r="CE354" s="115"/>
      <c r="CF354" s="115"/>
      <c r="CG354" s="115"/>
      <c r="CH354" s="115"/>
      <c r="CI354" s="115"/>
      <c r="CJ354" s="115"/>
      <c r="CK354" s="115"/>
      <c r="CL354" s="115"/>
      <c r="CM354" s="115"/>
      <c r="CN354" s="115"/>
      <c r="CO354" s="115"/>
      <c r="CP354" s="115"/>
      <c r="CQ354" s="115"/>
      <c r="CR354" s="115"/>
      <c r="CS354" s="115"/>
      <c r="CT354" s="115"/>
      <c r="CU354" s="115"/>
      <c r="CV354" s="115"/>
      <c r="CW354" s="115"/>
      <c r="CX354" s="115"/>
      <c r="CY354" s="115"/>
      <c r="CZ354" s="115"/>
      <c r="DA354" s="115"/>
      <c r="DB354" s="115"/>
      <c r="DC354" s="115"/>
      <c r="DD354" s="115"/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  <c r="DV354" s="115"/>
      <c r="DW354" s="115"/>
      <c r="DX354" s="115"/>
      <c r="DY354" s="115"/>
      <c r="DZ354" s="115"/>
      <c r="EA354" s="115"/>
      <c r="EB354" s="115"/>
      <c r="EC354" s="115"/>
      <c r="ED354" s="115"/>
      <c r="EE354" s="115"/>
      <c r="EF354" s="115"/>
      <c r="EG354" s="115"/>
      <c r="EH354" s="115"/>
      <c r="EI354" s="115"/>
      <c r="EJ354" s="115"/>
      <c r="EK354" s="115"/>
      <c r="EL354" s="115"/>
      <c r="EM354" s="115"/>
      <c r="EN354" s="115"/>
      <c r="EO354" s="115"/>
      <c r="EP354" s="115"/>
      <c r="EQ354" s="115"/>
      <c r="ER354" s="115"/>
      <c r="ES354" s="115"/>
      <c r="ET354" s="115"/>
      <c r="EU354" s="115"/>
      <c r="EV354" s="115"/>
      <c r="EW354" s="115"/>
      <c r="EX354" s="115"/>
      <c r="EY354" s="115"/>
      <c r="EZ354" s="115"/>
      <c r="FA354" s="115"/>
      <c r="FB354" s="115"/>
      <c r="FC354" s="115"/>
      <c r="FD354" s="115"/>
      <c r="FE354" s="115"/>
      <c r="FF354" s="115"/>
      <c r="FG354" s="115"/>
      <c r="FH354" s="115"/>
      <c r="FI354" s="115"/>
      <c r="FJ354" s="115"/>
      <c r="FK354" s="115"/>
      <c r="FL354" s="115"/>
      <c r="FM354" s="115"/>
      <c r="FN354" s="115"/>
      <c r="FO354" s="115"/>
      <c r="FP354" s="115"/>
      <c r="FQ354" s="115"/>
      <c r="FR354" s="115"/>
      <c r="FS354" s="115"/>
      <c r="FT354" s="115"/>
      <c r="FU354" s="115"/>
      <c r="FV354" s="115"/>
      <c r="FW354" s="115"/>
      <c r="FX354" s="115"/>
      <c r="FY354" s="115"/>
      <c r="FZ354" s="115"/>
      <c r="GA354" s="115"/>
      <c r="GB354" s="115"/>
      <c r="GC354" s="115"/>
      <c r="GD354" s="115"/>
      <c r="GE354" s="115"/>
      <c r="GF354" s="115"/>
      <c r="GG354" s="115"/>
    </row>
    <row r="355" spans="1:189" ht="13.5" thickBot="1">
      <c r="A355" s="315"/>
      <c r="B355" s="312"/>
      <c r="C355" s="148">
        <v>83200</v>
      </c>
      <c r="D355" s="157">
        <f t="shared" si="23"/>
        <v>-0.0035851950259145732</v>
      </c>
      <c r="E355" s="158">
        <f t="shared" si="24"/>
        <v>-17.900704900000164</v>
      </c>
      <c r="F355" s="346"/>
      <c r="G355" s="158">
        <f t="shared" si="25"/>
        <v>1.0316800000000512</v>
      </c>
      <c r="H355" s="360"/>
      <c r="I355" s="159">
        <f t="shared" si="30"/>
        <v>0.0002273335606669053</v>
      </c>
      <c r="J355" s="166">
        <f t="shared" si="26"/>
        <v>0.3928751313318684</v>
      </c>
      <c r="K355" s="167">
        <f t="shared" si="27"/>
        <v>1954.573736432717</v>
      </c>
      <c r="L355" s="348"/>
      <c r="M355" s="167">
        <f t="shared" si="28"/>
        <v>2013.05728</v>
      </c>
      <c r="N355" s="364"/>
      <c r="O355" s="168">
        <f t="shared" si="29"/>
        <v>0.44348195858337397</v>
      </c>
      <c r="P355" s="41"/>
      <c r="Q355" s="41"/>
      <c r="R355" s="41"/>
      <c r="S355" s="41"/>
      <c r="T355" s="41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/>
      <c r="CB355" s="115"/>
      <c r="CC355" s="115"/>
      <c r="CD355" s="115"/>
      <c r="CE355" s="115"/>
      <c r="CF355" s="115"/>
      <c r="CG355" s="115"/>
      <c r="CH355" s="115"/>
      <c r="CI355" s="115"/>
      <c r="CJ355" s="115"/>
      <c r="CK355" s="115"/>
      <c r="CL355" s="115"/>
      <c r="CM355" s="115"/>
      <c r="CN355" s="115"/>
      <c r="CO355" s="115"/>
      <c r="CP355" s="115"/>
      <c r="CQ355" s="115"/>
      <c r="CR355" s="115"/>
      <c r="CS355" s="115"/>
      <c r="CT355" s="115"/>
      <c r="CU355" s="115"/>
      <c r="CV355" s="115"/>
      <c r="CW355" s="115"/>
      <c r="CX355" s="115"/>
      <c r="CY355" s="115"/>
      <c r="CZ355" s="115"/>
      <c r="DA355" s="115"/>
      <c r="DB355" s="115"/>
      <c r="DC355" s="115"/>
      <c r="DD355" s="115"/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  <c r="DV355" s="115"/>
      <c r="DW355" s="115"/>
      <c r="DX355" s="115"/>
      <c r="DY355" s="115"/>
      <c r="DZ355" s="115"/>
      <c r="EA355" s="115"/>
      <c r="EB355" s="115"/>
      <c r="EC355" s="115"/>
      <c r="ED355" s="115"/>
      <c r="EE355" s="115"/>
      <c r="EF355" s="115"/>
      <c r="EG355" s="115"/>
      <c r="EH355" s="115"/>
      <c r="EI355" s="115"/>
      <c r="EJ355" s="115"/>
      <c r="EK355" s="115"/>
      <c r="EL355" s="115"/>
      <c r="EM355" s="115"/>
      <c r="EN355" s="115"/>
      <c r="EO355" s="115"/>
      <c r="EP355" s="115"/>
      <c r="EQ355" s="115"/>
      <c r="ER355" s="115"/>
      <c r="ES355" s="115"/>
      <c r="ET355" s="115"/>
      <c r="EU355" s="115"/>
      <c r="EV355" s="115"/>
      <c r="EW355" s="115"/>
      <c r="EX355" s="115"/>
      <c r="EY355" s="115"/>
      <c r="EZ355" s="115"/>
      <c r="FA355" s="115"/>
      <c r="FB355" s="115"/>
      <c r="FC355" s="115"/>
      <c r="FD355" s="115"/>
      <c r="FE355" s="115"/>
      <c r="FF355" s="115"/>
      <c r="FG355" s="115"/>
      <c r="FH355" s="115"/>
      <c r="FI355" s="115"/>
      <c r="FJ355" s="115"/>
      <c r="FK355" s="115"/>
      <c r="FL355" s="115"/>
      <c r="FM355" s="115"/>
      <c r="FN355" s="115"/>
      <c r="FO355" s="115"/>
      <c r="FP355" s="115"/>
      <c r="FQ355" s="115"/>
      <c r="FR355" s="115"/>
      <c r="FS355" s="115"/>
      <c r="FT355" s="115"/>
      <c r="FU355" s="115"/>
      <c r="FV355" s="115"/>
      <c r="FW355" s="115"/>
      <c r="FX355" s="115"/>
      <c r="FY355" s="115"/>
      <c r="FZ355" s="115"/>
      <c r="GA355" s="115"/>
      <c r="GB355" s="115"/>
      <c r="GC355" s="115"/>
      <c r="GD355" s="115"/>
      <c r="GE355" s="115"/>
      <c r="GF355" s="115"/>
      <c r="GG355" s="115"/>
    </row>
    <row r="356" spans="1:189" ht="13.5" thickTop="1">
      <c r="A356" s="313">
        <v>15</v>
      </c>
      <c r="B356" s="316" t="s">
        <v>40</v>
      </c>
      <c r="C356" s="145">
        <v>1200</v>
      </c>
      <c r="D356" s="210">
        <f t="shared" si="23"/>
        <v>-0.03738093931143918</v>
      </c>
      <c r="E356" s="211">
        <f t="shared" si="24"/>
        <v>-24.101368799999932</v>
      </c>
      <c r="F356" s="344">
        <f>M133-Q133</f>
        <v>-24.116248799999994</v>
      </c>
      <c r="G356" s="211">
        <f t="shared" si="25"/>
        <v>0.0148799999999909</v>
      </c>
      <c r="H356" s="358">
        <f>(M133-Q133)/Q133</f>
        <v>-0.04163028861554608</v>
      </c>
      <c r="I356" s="212">
        <f t="shared" si="30"/>
        <v>0.00022733356066675497</v>
      </c>
      <c r="J356" s="221">
        <f t="shared" si="26"/>
        <v>-0.07324982252922407</v>
      </c>
      <c r="K356" s="222">
        <f t="shared" si="27"/>
        <v>-45.46241811546702</v>
      </c>
      <c r="L356" s="347">
        <f>I133-M133</f>
        <v>-74.49689811546693</v>
      </c>
      <c r="M356" s="222">
        <f t="shared" si="28"/>
        <v>29.034480000000002</v>
      </c>
      <c r="N356" s="363">
        <f>(I133-M133)/M133</f>
        <v>-0.13418524901823542</v>
      </c>
      <c r="O356" s="223">
        <f t="shared" si="29"/>
        <v>0.443481958583374</v>
      </c>
      <c r="P356" s="41"/>
      <c r="Q356" s="41"/>
      <c r="R356" s="41"/>
      <c r="S356" s="41"/>
      <c r="T356" s="41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/>
      <c r="CB356" s="115"/>
      <c r="CC356" s="115"/>
      <c r="CD356" s="115"/>
      <c r="CE356" s="115"/>
      <c r="CF356" s="115"/>
      <c r="CG356" s="115"/>
      <c r="CH356" s="115"/>
      <c r="CI356" s="115"/>
      <c r="CJ356" s="115"/>
      <c r="CK356" s="115"/>
      <c r="CL356" s="115"/>
      <c r="CM356" s="115"/>
      <c r="CN356" s="115"/>
      <c r="CO356" s="115"/>
      <c r="CP356" s="115"/>
      <c r="CQ356" s="115"/>
      <c r="CR356" s="115"/>
      <c r="CS356" s="115"/>
      <c r="CT356" s="115"/>
      <c r="CU356" s="115"/>
      <c r="CV356" s="115"/>
      <c r="CW356" s="115"/>
      <c r="CX356" s="115"/>
      <c r="CY356" s="115"/>
      <c r="CZ356" s="115"/>
      <c r="DA356" s="115"/>
      <c r="DB356" s="115"/>
      <c r="DC356" s="115"/>
      <c r="DD356" s="115"/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  <c r="DV356" s="115"/>
      <c r="DW356" s="115"/>
      <c r="DX356" s="115"/>
      <c r="DY356" s="115"/>
      <c r="DZ356" s="115"/>
      <c r="EA356" s="115"/>
      <c r="EB356" s="115"/>
      <c r="EC356" s="115"/>
      <c r="ED356" s="115"/>
      <c r="EE356" s="115"/>
      <c r="EF356" s="115"/>
      <c r="EG356" s="115"/>
      <c r="EH356" s="115"/>
      <c r="EI356" s="115"/>
      <c r="EJ356" s="115"/>
      <c r="EK356" s="115"/>
      <c r="EL356" s="115"/>
      <c r="EM356" s="115"/>
      <c r="EN356" s="115"/>
      <c r="EO356" s="115"/>
      <c r="EP356" s="115"/>
      <c r="EQ356" s="115"/>
      <c r="ER356" s="115"/>
      <c r="ES356" s="115"/>
      <c r="ET356" s="115"/>
      <c r="EU356" s="115"/>
      <c r="EV356" s="115"/>
      <c r="EW356" s="115"/>
      <c r="EX356" s="115"/>
      <c r="EY356" s="115"/>
      <c r="EZ356" s="115"/>
      <c r="FA356" s="115"/>
      <c r="FB356" s="115"/>
      <c r="FC356" s="115"/>
      <c r="FD356" s="115"/>
      <c r="FE356" s="115"/>
      <c r="FF356" s="115"/>
      <c r="FG356" s="115"/>
      <c r="FH356" s="115"/>
      <c r="FI356" s="115"/>
      <c r="FJ356" s="115"/>
      <c r="FK356" s="115"/>
      <c r="FL356" s="115"/>
      <c r="FM356" s="115"/>
      <c r="FN356" s="115"/>
      <c r="FO356" s="115"/>
      <c r="FP356" s="115"/>
      <c r="FQ356" s="115"/>
      <c r="FR356" s="115"/>
      <c r="FS356" s="115"/>
      <c r="FT356" s="115"/>
      <c r="FU356" s="115"/>
      <c r="FV356" s="115"/>
      <c r="FW356" s="115"/>
      <c r="FX356" s="115"/>
      <c r="FY356" s="115"/>
      <c r="FZ356" s="115"/>
      <c r="GA356" s="115"/>
      <c r="GB356" s="115"/>
      <c r="GC356" s="115"/>
      <c r="GD356" s="115"/>
      <c r="GE356" s="115"/>
      <c r="GF356" s="115"/>
      <c r="GG356" s="115"/>
    </row>
    <row r="357" spans="1:189" ht="12.75">
      <c r="A357" s="314"/>
      <c r="B357" s="317"/>
      <c r="C357" s="146">
        <v>1600</v>
      </c>
      <c r="D357" s="154">
        <f t="shared" si="23"/>
        <v>-0.036149942851144534</v>
      </c>
      <c r="E357" s="155">
        <f t="shared" si="24"/>
        <v>-24.096408800000063</v>
      </c>
      <c r="F357" s="345"/>
      <c r="G357" s="155">
        <f t="shared" si="25"/>
        <v>0.019840000000002078</v>
      </c>
      <c r="H357" s="359"/>
      <c r="I357" s="156">
        <f t="shared" si="30"/>
        <v>0.00022733356066691781</v>
      </c>
      <c r="J357" s="164">
        <f t="shared" si="26"/>
        <v>-0.05569777326700628</v>
      </c>
      <c r="K357" s="155">
        <f t="shared" si="27"/>
        <v>-35.784258115466855</v>
      </c>
      <c r="L357" s="345"/>
      <c r="M357" s="155">
        <f t="shared" si="28"/>
        <v>38.71263999999999</v>
      </c>
      <c r="N357" s="359"/>
      <c r="O357" s="165">
        <f t="shared" si="29"/>
        <v>0.4434819585833739</v>
      </c>
      <c r="P357" s="41"/>
      <c r="Q357" s="41"/>
      <c r="R357" s="41"/>
      <c r="S357" s="41"/>
      <c r="T357" s="41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/>
      <c r="CB357" s="115"/>
      <c r="CC357" s="115"/>
      <c r="CD357" s="115"/>
      <c r="CE357" s="115"/>
      <c r="CF357" s="115"/>
      <c r="CG357" s="115"/>
      <c r="CH357" s="115"/>
      <c r="CI357" s="115"/>
      <c r="CJ357" s="115"/>
      <c r="CK357" s="115"/>
      <c r="CL357" s="115"/>
      <c r="CM357" s="115"/>
      <c r="CN357" s="115"/>
      <c r="CO357" s="115"/>
      <c r="CP357" s="115"/>
      <c r="CQ357" s="115"/>
      <c r="CR357" s="115"/>
      <c r="CS357" s="115"/>
      <c r="CT357" s="115"/>
      <c r="CU357" s="115"/>
      <c r="CV357" s="115"/>
      <c r="CW357" s="115"/>
      <c r="CX357" s="115"/>
      <c r="CY357" s="115"/>
      <c r="CZ357" s="115"/>
      <c r="DA357" s="115"/>
      <c r="DB357" s="115"/>
      <c r="DC357" s="115"/>
      <c r="DD357" s="115"/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  <c r="DV357" s="115"/>
      <c r="DW357" s="115"/>
      <c r="DX357" s="115"/>
      <c r="DY357" s="115"/>
      <c r="DZ357" s="115"/>
      <c r="EA357" s="115"/>
      <c r="EB357" s="115"/>
      <c r="EC357" s="115"/>
      <c r="ED357" s="115"/>
      <c r="EE357" s="115"/>
      <c r="EF357" s="115"/>
      <c r="EG357" s="115"/>
      <c r="EH357" s="115"/>
      <c r="EI357" s="115"/>
      <c r="EJ357" s="115"/>
      <c r="EK357" s="115"/>
      <c r="EL357" s="115"/>
      <c r="EM357" s="115"/>
      <c r="EN357" s="115"/>
      <c r="EO357" s="115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  <c r="FH357" s="115"/>
      <c r="FI357" s="115"/>
      <c r="FJ357" s="115"/>
      <c r="FK357" s="115"/>
      <c r="FL357" s="115"/>
      <c r="FM357" s="115"/>
      <c r="FN357" s="115"/>
      <c r="FO357" s="115"/>
      <c r="FP357" s="115"/>
      <c r="FQ357" s="115"/>
      <c r="FR357" s="115"/>
      <c r="FS357" s="115"/>
      <c r="FT357" s="115"/>
      <c r="FU357" s="115"/>
      <c r="FV357" s="115"/>
      <c r="FW357" s="115"/>
      <c r="FX357" s="115"/>
      <c r="FY357" s="115"/>
      <c r="FZ357" s="115"/>
      <c r="GA357" s="115"/>
      <c r="GB357" s="115"/>
      <c r="GC357" s="115"/>
      <c r="GD357" s="115"/>
      <c r="GE357" s="115"/>
      <c r="GF357" s="115"/>
      <c r="GG357" s="115"/>
    </row>
    <row r="358" spans="1:189" ht="12.75">
      <c r="A358" s="314"/>
      <c r="B358" s="317"/>
      <c r="C358" s="147">
        <v>3120</v>
      </c>
      <c r="D358" s="154">
        <f t="shared" si="23"/>
        <v>-0.032125800223009496</v>
      </c>
      <c r="E358" s="155">
        <f t="shared" si="24"/>
        <v>-24.077560800000015</v>
      </c>
      <c r="F358" s="345"/>
      <c r="G358" s="155">
        <f t="shared" si="25"/>
        <v>0.038688000000007605</v>
      </c>
      <c r="H358" s="359"/>
      <c r="I358" s="156">
        <f t="shared" si="30"/>
        <v>0.00022733356066693868</v>
      </c>
      <c r="J358" s="164">
        <f t="shared" si="26"/>
        <v>0.0013685554489408641</v>
      </c>
      <c r="K358" s="155">
        <f t="shared" si="27"/>
        <v>0.9927498845330547</v>
      </c>
      <c r="L358" s="345"/>
      <c r="M358" s="155">
        <f t="shared" si="28"/>
        <v>75.48964799999999</v>
      </c>
      <c r="N358" s="359"/>
      <c r="O358" s="165">
        <f t="shared" si="29"/>
        <v>0.44348195858337386</v>
      </c>
      <c r="P358" s="41"/>
      <c r="Q358" s="41"/>
      <c r="R358" s="41"/>
      <c r="S358" s="41"/>
      <c r="T358" s="41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/>
      <c r="CB358" s="115"/>
      <c r="CC358" s="115"/>
      <c r="CD358" s="115"/>
      <c r="CE358" s="115"/>
      <c r="CF358" s="115"/>
      <c r="CG358" s="115"/>
      <c r="CH358" s="115"/>
      <c r="CI358" s="115"/>
      <c r="CJ358" s="115"/>
      <c r="CK358" s="115"/>
      <c r="CL358" s="115"/>
      <c r="CM358" s="115"/>
      <c r="CN358" s="115"/>
      <c r="CO358" s="115"/>
      <c r="CP358" s="115"/>
      <c r="CQ358" s="115"/>
      <c r="CR358" s="115"/>
      <c r="CS358" s="115"/>
      <c r="CT358" s="115"/>
      <c r="CU358" s="115"/>
      <c r="CV358" s="115"/>
      <c r="CW358" s="115"/>
      <c r="CX358" s="115"/>
      <c r="CY358" s="115"/>
      <c r="CZ358" s="115"/>
      <c r="DA358" s="115"/>
      <c r="DB358" s="115"/>
      <c r="DC358" s="115"/>
      <c r="DD358" s="115"/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  <c r="DV358" s="115"/>
      <c r="DW358" s="115"/>
      <c r="DX358" s="115"/>
      <c r="DY358" s="115"/>
      <c r="DZ358" s="115"/>
      <c r="EA358" s="115"/>
      <c r="EB358" s="115"/>
      <c r="EC358" s="115"/>
      <c r="ED358" s="115"/>
      <c r="EE358" s="115"/>
      <c r="EF358" s="115"/>
      <c r="EG358" s="115"/>
      <c r="EH358" s="115"/>
      <c r="EI358" s="115"/>
      <c r="EJ358" s="115"/>
      <c r="EK358" s="115"/>
      <c r="EL358" s="115"/>
      <c r="EM358" s="115"/>
      <c r="EN358" s="115"/>
      <c r="EO358" s="115"/>
      <c r="EP358" s="115"/>
      <c r="EQ358" s="115"/>
      <c r="ER358" s="115"/>
      <c r="ES358" s="115"/>
      <c r="ET358" s="115"/>
      <c r="EU358" s="115"/>
      <c r="EV358" s="115"/>
      <c r="EW358" s="115"/>
      <c r="EX358" s="115"/>
      <c r="EY358" s="115"/>
      <c r="EZ358" s="115"/>
      <c r="FA358" s="115"/>
      <c r="FB358" s="115"/>
      <c r="FC358" s="115"/>
      <c r="FD358" s="115"/>
      <c r="FE358" s="115"/>
      <c r="FF358" s="115"/>
      <c r="FG358" s="115"/>
      <c r="FH358" s="115"/>
      <c r="FI358" s="115"/>
      <c r="FJ358" s="115"/>
      <c r="FK358" s="115"/>
      <c r="FL358" s="115"/>
      <c r="FM358" s="115"/>
      <c r="FN358" s="115"/>
      <c r="FO358" s="115"/>
      <c r="FP358" s="115"/>
      <c r="FQ358" s="115"/>
      <c r="FR358" s="115"/>
      <c r="FS358" s="115"/>
      <c r="FT358" s="115"/>
      <c r="FU358" s="115"/>
      <c r="FV358" s="115"/>
      <c r="FW358" s="115"/>
      <c r="FX358" s="115"/>
      <c r="FY358" s="115"/>
      <c r="FZ358" s="115"/>
      <c r="GA358" s="115"/>
      <c r="GB358" s="115"/>
      <c r="GC358" s="115"/>
      <c r="GD358" s="115"/>
      <c r="GE358" s="115"/>
      <c r="GF358" s="115"/>
      <c r="GG358" s="115"/>
    </row>
    <row r="359" spans="1:189" ht="12.75">
      <c r="A359" s="314"/>
      <c r="B359" s="317"/>
      <c r="C359" s="147">
        <v>9360</v>
      </c>
      <c r="D359" s="154">
        <f t="shared" si="23"/>
        <v>-0.02202173691877521</v>
      </c>
      <c r="E359" s="155">
        <f t="shared" si="24"/>
        <v>-24.000184799999943</v>
      </c>
      <c r="F359" s="345"/>
      <c r="G359" s="155">
        <f t="shared" si="25"/>
        <v>0.1160639999999944</v>
      </c>
      <c r="H359" s="359"/>
      <c r="I359" s="156">
        <f t="shared" si="30"/>
        <v>0.00022733356066688304</v>
      </c>
      <c r="J359" s="164">
        <f t="shared" si="26"/>
        <v>0.14258422922538747</v>
      </c>
      <c r="K359" s="155">
        <f t="shared" si="27"/>
        <v>151.97204588453314</v>
      </c>
      <c r="L359" s="345"/>
      <c r="M359" s="155">
        <f t="shared" si="28"/>
        <v>226.46894400000002</v>
      </c>
      <c r="N359" s="359"/>
      <c r="O359" s="165">
        <f t="shared" si="29"/>
        <v>0.443481958583374</v>
      </c>
      <c r="P359" s="41"/>
      <c r="Q359" s="41"/>
      <c r="R359" s="41"/>
      <c r="S359" s="41"/>
      <c r="T359" s="41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/>
      <c r="CD359" s="115"/>
      <c r="CE359" s="115"/>
      <c r="CF359" s="115"/>
      <c r="CG359" s="115"/>
      <c r="CH359" s="115"/>
      <c r="CI359" s="115"/>
      <c r="CJ359" s="115"/>
      <c r="CK359" s="115"/>
      <c r="CL359" s="115"/>
      <c r="CM359" s="115"/>
      <c r="CN359" s="115"/>
      <c r="CO359" s="115"/>
      <c r="CP359" s="115"/>
      <c r="CQ359" s="115"/>
      <c r="CR359" s="115"/>
      <c r="CS359" s="115"/>
      <c r="CT359" s="115"/>
      <c r="CU359" s="115"/>
      <c r="CV359" s="115"/>
      <c r="CW359" s="115"/>
      <c r="CX359" s="115"/>
      <c r="CY359" s="115"/>
      <c r="CZ359" s="115"/>
      <c r="DA359" s="115"/>
      <c r="DB359" s="115"/>
      <c r="DC359" s="115"/>
      <c r="DD359" s="115"/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  <c r="DV359" s="115"/>
      <c r="DW359" s="115"/>
      <c r="DX359" s="115"/>
      <c r="DY359" s="115"/>
      <c r="DZ359" s="115"/>
      <c r="EA359" s="115"/>
      <c r="EB359" s="115"/>
      <c r="EC359" s="115"/>
      <c r="ED359" s="115"/>
      <c r="EE359" s="115"/>
      <c r="EF359" s="115"/>
      <c r="EG359" s="115"/>
      <c r="EH359" s="115"/>
      <c r="EI359" s="115"/>
      <c r="EJ359" s="115"/>
      <c r="EK359" s="115"/>
      <c r="EL359" s="115"/>
      <c r="EM359" s="115"/>
      <c r="EN359" s="115"/>
      <c r="EO359" s="115"/>
      <c r="EP359" s="115"/>
      <c r="EQ359" s="115"/>
      <c r="ER359" s="115"/>
      <c r="ES359" s="115"/>
      <c r="ET359" s="115"/>
      <c r="EU359" s="115"/>
      <c r="EV359" s="115"/>
      <c r="EW359" s="115"/>
      <c r="EX359" s="115"/>
      <c r="EY359" s="115"/>
      <c r="EZ359" s="115"/>
      <c r="FA359" s="115"/>
      <c r="FB359" s="115"/>
      <c r="FC359" s="115"/>
      <c r="FD359" s="115"/>
      <c r="FE359" s="115"/>
      <c r="FF359" s="115"/>
      <c r="FG359" s="115"/>
      <c r="FH359" s="115"/>
      <c r="FI359" s="115"/>
      <c r="FJ359" s="115"/>
      <c r="FK359" s="115"/>
      <c r="FL359" s="115"/>
      <c r="FM359" s="115"/>
      <c r="FN359" s="115"/>
      <c r="FO359" s="115"/>
      <c r="FP359" s="115"/>
      <c r="FQ359" s="115"/>
      <c r="FR359" s="115"/>
      <c r="FS359" s="115"/>
      <c r="FT359" s="115"/>
      <c r="FU359" s="115"/>
      <c r="FV359" s="115"/>
      <c r="FW359" s="115"/>
      <c r="FX359" s="115"/>
      <c r="FY359" s="115"/>
      <c r="FZ359" s="115"/>
      <c r="GA359" s="115"/>
      <c r="GB359" s="115"/>
      <c r="GC359" s="115"/>
      <c r="GD359" s="115"/>
      <c r="GE359" s="115"/>
      <c r="GF359" s="115"/>
      <c r="GG359" s="115"/>
    </row>
    <row r="360" spans="1:189" ht="12.75">
      <c r="A360" s="314"/>
      <c r="B360" s="317"/>
      <c r="C360" s="147">
        <v>44200</v>
      </c>
      <c r="D360" s="154">
        <f t="shared" si="23"/>
        <v>-0.007881797115747963</v>
      </c>
      <c r="E360" s="155">
        <f t="shared" si="24"/>
        <v>-23.56816880000042</v>
      </c>
      <c r="F360" s="345"/>
      <c r="G360" s="155">
        <f t="shared" si="25"/>
        <v>0.5480799999995725</v>
      </c>
      <c r="H360" s="359"/>
      <c r="I360" s="156">
        <f t="shared" si="30"/>
        <v>0.00022733356066671667</v>
      </c>
      <c r="J360" s="164">
        <f t="shared" si="26"/>
        <v>0.3353766248348725</v>
      </c>
      <c r="K360" s="155">
        <f t="shared" si="27"/>
        <v>994.9397818845332</v>
      </c>
      <c r="L360" s="345"/>
      <c r="M360" s="155">
        <f t="shared" si="28"/>
        <v>1069.4366800000003</v>
      </c>
      <c r="N360" s="359"/>
      <c r="O360" s="165">
        <f t="shared" si="29"/>
        <v>0.44348195858337414</v>
      </c>
      <c r="P360" s="41"/>
      <c r="Q360" s="41"/>
      <c r="R360" s="41"/>
      <c r="S360" s="41"/>
      <c r="T360" s="41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/>
      <c r="CB360" s="115"/>
      <c r="CC360" s="115"/>
      <c r="CD360" s="115"/>
      <c r="CE360" s="115"/>
      <c r="CF360" s="115"/>
      <c r="CG360" s="115"/>
      <c r="CH360" s="115"/>
      <c r="CI360" s="115"/>
      <c r="CJ360" s="115"/>
      <c r="CK360" s="115"/>
      <c r="CL360" s="115"/>
      <c r="CM360" s="115"/>
      <c r="CN360" s="115"/>
      <c r="CO360" s="115"/>
      <c r="CP360" s="115"/>
      <c r="CQ360" s="115"/>
      <c r="CR360" s="115"/>
      <c r="CS360" s="115"/>
      <c r="CT360" s="115"/>
      <c r="CU360" s="115"/>
      <c r="CV360" s="115"/>
      <c r="CW360" s="115"/>
      <c r="CX360" s="115"/>
      <c r="CY360" s="115"/>
      <c r="CZ360" s="115"/>
      <c r="DA360" s="115"/>
      <c r="DB360" s="115"/>
      <c r="DC360" s="115"/>
      <c r="DD360" s="115"/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  <c r="DV360" s="115"/>
      <c r="DW360" s="115"/>
      <c r="DX360" s="115"/>
      <c r="DY360" s="115"/>
      <c r="DZ360" s="115"/>
      <c r="EA360" s="115"/>
      <c r="EB360" s="115"/>
      <c r="EC360" s="115"/>
      <c r="ED360" s="115"/>
      <c r="EE360" s="115"/>
      <c r="EF360" s="115"/>
      <c r="EG360" s="115"/>
      <c r="EH360" s="115"/>
      <c r="EI360" s="115"/>
      <c r="EJ360" s="115"/>
      <c r="EK360" s="115"/>
      <c r="EL360" s="115"/>
      <c r="EM360" s="115"/>
      <c r="EN360" s="115"/>
      <c r="EO360" s="115"/>
      <c r="EP360" s="115"/>
      <c r="EQ360" s="115"/>
      <c r="ER360" s="115"/>
      <c r="ES360" s="115"/>
      <c r="ET360" s="115"/>
      <c r="EU360" s="115"/>
      <c r="EV360" s="115"/>
      <c r="EW360" s="115"/>
      <c r="EX360" s="115"/>
      <c r="EY360" s="115"/>
      <c r="EZ360" s="115"/>
      <c r="FA360" s="115"/>
      <c r="FB360" s="115"/>
      <c r="FC360" s="115"/>
      <c r="FD360" s="115"/>
      <c r="FE360" s="115"/>
      <c r="FF360" s="115"/>
      <c r="FG360" s="115"/>
      <c r="FH360" s="115"/>
      <c r="FI360" s="115"/>
      <c r="FJ360" s="115"/>
      <c r="FK360" s="115"/>
      <c r="FL360" s="115"/>
      <c r="FM360" s="115"/>
      <c r="FN360" s="115"/>
      <c r="FO360" s="115"/>
      <c r="FP360" s="115"/>
      <c r="FQ360" s="115"/>
      <c r="FR360" s="115"/>
      <c r="FS360" s="115"/>
      <c r="FT360" s="115"/>
      <c r="FU360" s="115"/>
      <c r="FV360" s="115"/>
      <c r="FW360" s="115"/>
      <c r="FX360" s="115"/>
      <c r="FY360" s="115"/>
      <c r="FZ360" s="115"/>
      <c r="GA360" s="115"/>
      <c r="GB360" s="115"/>
      <c r="GC360" s="115"/>
      <c r="GD360" s="115"/>
      <c r="GE360" s="115"/>
      <c r="GF360" s="115"/>
      <c r="GG360" s="115"/>
    </row>
    <row r="361" spans="1:189" ht="13.5" thickBot="1">
      <c r="A361" s="315"/>
      <c r="B361" s="318"/>
      <c r="C361" s="148">
        <v>83200</v>
      </c>
      <c r="D361" s="157">
        <f t="shared" si="23"/>
        <v>-0.004510931218434084</v>
      </c>
      <c r="E361" s="158">
        <f t="shared" si="24"/>
        <v>-23.084568799999033</v>
      </c>
      <c r="F361" s="346"/>
      <c r="G361" s="158">
        <f t="shared" si="25"/>
        <v>1.0316800000000512</v>
      </c>
      <c r="H361" s="360"/>
      <c r="I361" s="159">
        <f t="shared" si="30"/>
        <v>0.0002273335606669053</v>
      </c>
      <c r="J361" s="166">
        <f t="shared" si="26"/>
        <v>0.3805285758852042</v>
      </c>
      <c r="K361" s="167">
        <f t="shared" si="27"/>
        <v>1938.560381884533</v>
      </c>
      <c r="L361" s="348"/>
      <c r="M361" s="167">
        <f t="shared" si="28"/>
        <v>2013.05728</v>
      </c>
      <c r="N361" s="364"/>
      <c r="O361" s="168">
        <f t="shared" si="29"/>
        <v>0.44348195858337397</v>
      </c>
      <c r="P361" s="41"/>
      <c r="Q361" s="41"/>
      <c r="R361" s="41"/>
      <c r="S361" s="41"/>
      <c r="T361" s="41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/>
      <c r="CD361" s="115"/>
      <c r="CE361" s="115"/>
      <c r="CF361" s="115"/>
      <c r="CG361" s="115"/>
      <c r="CH361" s="115"/>
      <c r="CI361" s="115"/>
      <c r="CJ361" s="115"/>
      <c r="CK361" s="115"/>
      <c r="CL361" s="115"/>
      <c r="CM361" s="115"/>
      <c r="CN361" s="115"/>
      <c r="CO361" s="115"/>
      <c r="CP361" s="115"/>
      <c r="CQ361" s="115"/>
      <c r="CR361" s="115"/>
      <c r="CS361" s="115"/>
      <c r="CT361" s="115"/>
      <c r="CU361" s="115"/>
      <c r="CV361" s="115"/>
      <c r="CW361" s="115"/>
      <c r="CX361" s="115"/>
      <c r="CY361" s="115"/>
      <c r="CZ361" s="115"/>
      <c r="DA361" s="115"/>
      <c r="DB361" s="115"/>
      <c r="DC361" s="115"/>
      <c r="DD361" s="115"/>
      <c r="DE361" s="115"/>
      <c r="DF361" s="115"/>
      <c r="DG361" s="115"/>
      <c r="DH361" s="115"/>
      <c r="DI361" s="115"/>
      <c r="DJ361" s="115"/>
      <c r="DK361" s="115"/>
      <c r="DL361" s="115"/>
      <c r="DM361" s="115"/>
      <c r="DN361" s="115"/>
      <c r="DO361" s="115"/>
      <c r="DP361" s="115"/>
      <c r="DQ361" s="115"/>
      <c r="DR361" s="115"/>
      <c r="DS361" s="115"/>
      <c r="DT361" s="115"/>
      <c r="DU361" s="115"/>
      <c r="DV361" s="115"/>
      <c r="DW361" s="115"/>
      <c r="DX361" s="115"/>
      <c r="DY361" s="115"/>
      <c r="DZ361" s="115"/>
      <c r="EA361" s="115"/>
      <c r="EB361" s="115"/>
      <c r="EC361" s="115"/>
      <c r="ED361" s="115"/>
      <c r="EE361" s="115"/>
      <c r="EF361" s="115"/>
      <c r="EG361" s="115"/>
      <c r="EH361" s="115"/>
      <c r="EI361" s="115"/>
      <c r="EJ361" s="115"/>
      <c r="EK361" s="115"/>
      <c r="EL361" s="115"/>
      <c r="EM361" s="115"/>
      <c r="EN361" s="115"/>
      <c r="EO361" s="115"/>
      <c r="EP361" s="115"/>
      <c r="EQ361" s="115"/>
      <c r="ER361" s="115"/>
      <c r="ES361" s="115"/>
      <c r="ET361" s="115"/>
      <c r="EU361" s="115"/>
      <c r="EV361" s="115"/>
      <c r="EW361" s="115"/>
      <c r="EX361" s="115"/>
      <c r="EY361" s="115"/>
      <c r="EZ361" s="115"/>
      <c r="FA361" s="115"/>
      <c r="FB361" s="115"/>
      <c r="FC361" s="115"/>
      <c r="FD361" s="115"/>
      <c r="FE361" s="115"/>
      <c r="FF361" s="115"/>
      <c r="FG361" s="115"/>
      <c r="FH361" s="115"/>
      <c r="FI361" s="115"/>
      <c r="FJ361" s="115"/>
      <c r="FK361" s="115"/>
      <c r="FL361" s="115"/>
      <c r="FM361" s="115"/>
      <c r="FN361" s="115"/>
      <c r="FO361" s="115"/>
      <c r="FP361" s="115"/>
      <c r="FQ361" s="115"/>
      <c r="FR361" s="115"/>
      <c r="FS361" s="115"/>
      <c r="FT361" s="115"/>
      <c r="FU361" s="115"/>
      <c r="FV361" s="115"/>
      <c r="FW361" s="115"/>
      <c r="FX361" s="115"/>
      <c r="FY361" s="115"/>
      <c r="FZ361" s="115"/>
      <c r="GA361" s="115"/>
      <c r="GB361" s="115"/>
      <c r="GC361" s="115"/>
      <c r="GD361" s="115"/>
      <c r="GE361" s="115"/>
      <c r="GF361" s="115"/>
      <c r="GG361" s="115"/>
    </row>
    <row r="362" spans="1:189" ht="13.5" thickTop="1">
      <c r="A362" s="313">
        <v>16</v>
      </c>
      <c r="B362" s="310" t="s">
        <v>73</v>
      </c>
      <c r="C362" s="145">
        <v>1200</v>
      </c>
      <c r="D362" s="210">
        <f t="shared" si="23"/>
        <v>-0.03738093931143918</v>
      </c>
      <c r="E362" s="211">
        <f t="shared" si="24"/>
        <v>-24.101368799999932</v>
      </c>
      <c r="F362" s="344">
        <f>M139-Q139</f>
        <v>-24.116248799999994</v>
      </c>
      <c r="G362" s="211">
        <f t="shared" si="25"/>
        <v>0.0148799999999909</v>
      </c>
      <c r="H362" s="358">
        <f>(M139-Q139)/Q139</f>
        <v>-0.04163028861554608</v>
      </c>
      <c r="I362" s="212">
        <f t="shared" si="30"/>
        <v>0.00022733356066675497</v>
      </c>
      <c r="J362" s="221">
        <f t="shared" si="26"/>
        <v>-0.07324982252922407</v>
      </c>
      <c r="K362" s="222">
        <f t="shared" si="27"/>
        <v>-45.46241811546702</v>
      </c>
      <c r="L362" s="347">
        <f>I139-M139</f>
        <v>-74.49689811546693</v>
      </c>
      <c r="M362" s="222">
        <f t="shared" si="28"/>
        <v>29.034480000000002</v>
      </c>
      <c r="N362" s="363">
        <f>(I139-M139)/M139</f>
        <v>-0.13418524901823542</v>
      </c>
      <c r="O362" s="223">
        <f t="shared" si="29"/>
        <v>0.443481958583374</v>
      </c>
      <c r="P362" s="41"/>
      <c r="Q362" s="41"/>
      <c r="R362" s="41"/>
      <c r="S362" s="41"/>
      <c r="T362" s="41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/>
      <c r="CB362" s="115"/>
      <c r="CC362" s="115"/>
      <c r="CD362" s="115"/>
      <c r="CE362" s="115"/>
      <c r="CF362" s="115"/>
      <c r="CG362" s="115"/>
      <c r="CH362" s="115"/>
      <c r="CI362" s="115"/>
      <c r="CJ362" s="115"/>
      <c r="CK362" s="115"/>
      <c r="CL362" s="115"/>
      <c r="CM362" s="115"/>
      <c r="CN362" s="115"/>
      <c r="CO362" s="115"/>
      <c r="CP362" s="115"/>
      <c r="CQ362" s="115"/>
      <c r="CR362" s="115"/>
      <c r="CS362" s="115"/>
      <c r="CT362" s="115"/>
      <c r="CU362" s="115"/>
      <c r="CV362" s="115"/>
      <c r="CW362" s="115"/>
      <c r="CX362" s="115"/>
      <c r="CY362" s="115"/>
      <c r="CZ362" s="115"/>
      <c r="DA362" s="115"/>
      <c r="DB362" s="115"/>
      <c r="DC362" s="115"/>
      <c r="DD362" s="115"/>
      <c r="DE362" s="115"/>
      <c r="DF362" s="115"/>
      <c r="DG362" s="115"/>
      <c r="DH362" s="115"/>
      <c r="DI362" s="115"/>
      <c r="DJ362" s="115"/>
      <c r="DK362" s="115"/>
      <c r="DL362" s="115"/>
      <c r="DM362" s="115"/>
      <c r="DN362" s="115"/>
      <c r="DO362" s="115"/>
      <c r="DP362" s="115"/>
      <c r="DQ362" s="115"/>
      <c r="DR362" s="115"/>
      <c r="DS362" s="115"/>
      <c r="DT362" s="115"/>
      <c r="DU362" s="115"/>
      <c r="DV362" s="115"/>
      <c r="DW362" s="115"/>
      <c r="DX362" s="115"/>
      <c r="DY362" s="115"/>
      <c r="DZ362" s="115"/>
      <c r="EA362" s="115"/>
      <c r="EB362" s="115"/>
      <c r="EC362" s="115"/>
      <c r="ED362" s="115"/>
      <c r="EE362" s="115"/>
      <c r="EF362" s="115"/>
      <c r="EG362" s="115"/>
      <c r="EH362" s="115"/>
      <c r="EI362" s="115"/>
      <c r="EJ362" s="115"/>
      <c r="EK362" s="115"/>
      <c r="EL362" s="115"/>
      <c r="EM362" s="115"/>
      <c r="EN362" s="115"/>
      <c r="EO362" s="115"/>
      <c r="EP362" s="115"/>
      <c r="EQ362" s="115"/>
      <c r="ER362" s="115"/>
      <c r="ES362" s="115"/>
      <c r="ET362" s="115"/>
      <c r="EU362" s="115"/>
      <c r="EV362" s="115"/>
      <c r="EW362" s="115"/>
      <c r="EX362" s="115"/>
      <c r="EY362" s="115"/>
      <c r="EZ362" s="115"/>
      <c r="FA362" s="115"/>
      <c r="FB362" s="115"/>
      <c r="FC362" s="115"/>
      <c r="FD362" s="115"/>
      <c r="FE362" s="115"/>
      <c r="FF362" s="115"/>
      <c r="FG362" s="115"/>
      <c r="FH362" s="115"/>
      <c r="FI362" s="115"/>
      <c r="FJ362" s="115"/>
      <c r="FK362" s="115"/>
      <c r="FL362" s="115"/>
      <c r="FM362" s="115"/>
      <c r="FN362" s="115"/>
      <c r="FO362" s="115"/>
      <c r="FP362" s="115"/>
      <c r="FQ362" s="115"/>
      <c r="FR362" s="115"/>
      <c r="FS362" s="115"/>
      <c r="FT362" s="115"/>
      <c r="FU362" s="115"/>
      <c r="FV362" s="115"/>
      <c r="FW362" s="115"/>
      <c r="FX362" s="115"/>
      <c r="FY362" s="115"/>
      <c r="FZ362" s="115"/>
      <c r="GA362" s="115"/>
      <c r="GB362" s="115"/>
      <c r="GC362" s="115"/>
      <c r="GD362" s="115"/>
      <c r="GE362" s="115"/>
      <c r="GF362" s="115"/>
      <c r="GG362" s="115"/>
    </row>
    <row r="363" spans="1:189" ht="12.75">
      <c r="A363" s="314"/>
      <c r="B363" s="311"/>
      <c r="C363" s="146">
        <v>1600</v>
      </c>
      <c r="D363" s="154">
        <f t="shared" si="23"/>
        <v>-0.036149942851144534</v>
      </c>
      <c r="E363" s="155">
        <f t="shared" si="24"/>
        <v>-24.096408800000063</v>
      </c>
      <c r="F363" s="345"/>
      <c r="G363" s="155">
        <f t="shared" si="25"/>
        <v>0.019840000000002078</v>
      </c>
      <c r="H363" s="359"/>
      <c r="I363" s="156">
        <f t="shared" si="30"/>
        <v>0.00022733356066691781</v>
      </c>
      <c r="J363" s="164">
        <f t="shared" si="26"/>
        <v>-0.05569777326700628</v>
      </c>
      <c r="K363" s="155">
        <f t="shared" si="27"/>
        <v>-35.784258115466855</v>
      </c>
      <c r="L363" s="345"/>
      <c r="M363" s="155">
        <f t="shared" si="28"/>
        <v>38.71263999999999</v>
      </c>
      <c r="N363" s="359"/>
      <c r="O363" s="165">
        <f t="shared" si="29"/>
        <v>0.4434819585833739</v>
      </c>
      <c r="P363" s="41"/>
      <c r="Q363" s="41"/>
      <c r="R363" s="41"/>
      <c r="S363" s="41"/>
      <c r="T363" s="41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/>
      <c r="CB363" s="115"/>
      <c r="CC363" s="115"/>
      <c r="CD363" s="115"/>
      <c r="CE363" s="115"/>
      <c r="CF363" s="115"/>
      <c r="CG363" s="115"/>
      <c r="CH363" s="115"/>
      <c r="CI363" s="115"/>
      <c r="CJ363" s="115"/>
      <c r="CK363" s="115"/>
      <c r="CL363" s="115"/>
      <c r="CM363" s="115"/>
      <c r="CN363" s="115"/>
      <c r="CO363" s="115"/>
      <c r="CP363" s="115"/>
      <c r="CQ363" s="115"/>
      <c r="CR363" s="115"/>
      <c r="CS363" s="115"/>
      <c r="CT363" s="115"/>
      <c r="CU363" s="115"/>
      <c r="CV363" s="115"/>
      <c r="CW363" s="115"/>
      <c r="CX363" s="115"/>
      <c r="CY363" s="115"/>
      <c r="CZ363" s="115"/>
      <c r="DA363" s="115"/>
      <c r="DB363" s="115"/>
      <c r="DC363" s="115"/>
      <c r="DD363" s="115"/>
      <c r="DE363" s="115"/>
      <c r="DF363" s="115"/>
      <c r="DG363" s="115"/>
      <c r="DH363" s="115"/>
      <c r="DI363" s="115"/>
      <c r="DJ363" s="115"/>
      <c r="DK363" s="115"/>
      <c r="DL363" s="115"/>
      <c r="DM363" s="115"/>
      <c r="DN363" s="115"/>
      <c r="DO363" s="115"/>
      <c r="DP363" s="115"/>
      <c r="DQ363" s="115"/>
      <c r="DR363" s="115"/>
      <c r="DS363" s="115"/>
      <c r="DT363" s="115"/>
      <c r="DU363" s="115"/>
      <c r="DV363" s="115"/>
      <c r="DW363" s="115"/>
      <c r="DX363" s="115"/>
      <c r="DY363" s="115"/>
      <c r="DZ363" s="115"/>
      <c r="EA363" s="115"/>
      <c r="EB363" s="115"/>
      <c r="EC363" s="115"/>
      <c r="ED363" s="115"/>
      <c r="EE363" s="115"/>
      <c r="EF363" s="115"/>
      <c r="EG363" s="115"/>
      <c r="EH363" s="115"/>
      <c r="EI363" s="115"/>
      <c r="EJ363" s="115"/>
      <c r="EK363" s="115"/>
      <c r="EL363" s="115"/>
      <c r="EM363" s="115"/>
      <c r="EN363" s="115"/>
      <c r="EO363" s="115"/>
      <c r="EP363" s="115"/>
      <c r="EQ363" s="115"/>
      <c r="ER363" s="115"/>
      <c r="ES363" s="115"/>
      <c r="ET363" s="115"/>
      <c r="EU363" s="115"/>
      <c r="EV363" s="115"/>
      <c r="EW363" s="115"/>
      <c r="EX363" s="115"/>
      <c r="EY363" s="115"/>
      <c r="EZ363" s="115"/>
      <c r="FA363" s="115"/>
      <c r="FB363" s="115"/>
      <c r="FC363" s="115"/>
      <c r="FD363" s="115"/>
      <c r="FE363" s="115"/>
      <c r="FF363" s="115"/>
      <c r="FG363" s="115"/>
      <c r="FH363" s="115"/>
      <c r="FI363" s="115"/>
      <c r="FJ363" s="115"/>
      <c r="FK363" s="115"/>
      <c r="FL363" s="115"/>
      <c r="FM363" s="115"/>
      <c r="FN363" s="115"/>
      <c r="FO363" s="115"/>
      <c r="FP363" s="115"/>
      <c r="FQ363" s="115"/>
      <c r="FR363" s="115"/>
      <c r="FS363" s="115"/>
      <c r="FT363" s="115"/>
      <c r="FU363" s="115"/>
      <c r="FV363" s="115"/>
      <c r="FW363" s="115"/>
      <c r="FX363" s="115"/>
      <c r="FY363" s="115"/>
      <c r="FZ363" s="115"/>
      <c r="GA363" s="115"/>
      <c r="GB363" s="115"/>
      <c r="GC363" s="115"/>
      <c r="GD363" s="115"/>
      <c r="GE363" s="115"/>
      <c r="GF363" s="115"/>
      <c r="GG363" s="115"/>
    </row>
    <row r="364" spans="1:189" ht="12.75">
      <c r="A364" s="314"/>
      <c r="B364" s="311"/>
      <c r="C364" s="147">
        <v>3120</v>
      </c>
      <c r="D364" s="154">
        <f t="shared" si="23"/>
        <v>-0.032125800223009496</v>
      </c>
      <c r="E364" s="155">
        <f t="shared" si="24"/>
        <v>-24.077560800000015</v>
      </c>
      <c r="F364" s="345"/>
      <c r="G364" s="155">
        <f t="shared" si="25"/>
        <v>0.038688000000007605</v>
      </c>
      <c r="H364" s="359"/>
      <c r="I364" s="156">
        <f t="shared" si="30"/>
        <v>0.00022733356066693868</v>
      </c>
      <c r="J364" s="164">
        <f t="shared" si="26"/>
        <v>0.0013685554489408641</v>
      </c>
      <c r="K364" s="155">
        <f t="shared" si="27"/>
        <v>0.9927498845330547</v>
      </c>
      <c r="L364" s="345"/>
      <c r="M364" s="155">
        <f t="shared" si="28"/>
        <v>75.48964799999999</v>
      </c>
      <c r="N364" s="359"/>
      <c r="O364" s="165">
        <f t="shared" si="29"/>
        <v>0.44348195858337386</v>
      </c>
      <c r="P364" s="41"/>
      <c r="Q364" s="41"/>
      <c r="R364" s="41"/>
      <c r="S364" s="41"/>
      <c r="T364" s="41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/>
      <c r="CB364" s="115"/>
      <c r="CC364" s="115"/>
      <c r="CD364" s="115"/>
      <c r="CE364" s="115"/>
      <c r="CF364" s="115"/>
      <c r="CG364" s="115"/>
      <c r="CH364" s="115"/>
      <c r="CI364" s="115"/>
      <c r="CJ364" s="115"/>
      <c r="CK364" s="115"/>
      <c r="CL364" s="115"/>
      <c r="CM364" s="115"/>
      <c r="CN364" s="115"/>
      <c r="CO364" s="115"/>
      <c r="CP364" s="115"/>
      <c r="CQ364" s="115"/>
      <c r="CR364" s="115"/>
      <c r="CS364" s="115"/>
      <c r="CT364" s="115"/>
      <c r="CU364" s="115"/>
      <c r="CV364" s="115"/>
      <c r="CW364" s="115"/>
      <c r="CX364" s="115"/>
      <c r="CY364" s="115"/>
      <c r="CZ364" s="115"/>
      <c r="DA364" s="115"/>
      <c r="DB364" s="115"/>
      <c r="DC364" s="115"/>
      <c r="DD364" s="115"/>
      <c r="DE364" s="115"/>
      <c r="DF364" s="115"/>
      <c r="DG364" s="115"/>
      <c r="DH364" s="115"/>
      <c r="DI364" s="115"/>
      <c r="DJ364" s="115"/>
      <c r="DK364" s="115"/>
      <c r="DL364" s="115"/>
      <c r="DM364" s="115"/>
      <c r="DN364" s="115"/>
      <c r="DO364" s="115"/>
      <c r="DP364" s="115"/>
      <c r="DQ364" s="115"/>
      <c r="DR364" s="115"/>
      <c r="DS364" s="115"/>
      <c r="DT364" s="115"/>
      <c r="DU364" s="115"/>
      <c r="DV364" s="115"/>
      <c r="DW364" s="115"/>
      <c r="DX364" s="115"/>
      <c r="DY364" s="115"/>
      <c r="DZ364" s="115"/>
      <c r="EA364" s="115"/>
      <c r="EB364" s="115"/>
      <c r="EC364" s="115"/>
      <c r="ED364" s="115"/>
      <c r="EE364" s="115"/>
      <c r="EF364" s="115"/>
      <c r="EG364" s="115"/>
      <c r="EH364" s="115"/>
      <c r="EI364" s="115"/>
      <c r="EJ364" s="115"/>
      <c r="EK364" s="115"/>
      <c r="EL364" s="115"/>
      <c r="EM364" s="115"/>
      <c r="EN364" s="115"/>
      <c r="EO364" s="115"/>
      <c r="EP364" s="115"/>
      <c r="EQ364" s="115"/>
      <c r="ER364" s="115"/>
      <c r="ES364" s="115"/>
      <c r="ET364" s="115"/>
      <c r="EU364" s="115"/>
      <c r="EV364" s="115"/>
      <c r="EW364" s="115"/>
      <c r="EX364" s="115"/>
      <c r="EY364" s="115"/>
      <c r="EZ364" s="115"/>
      <c r="FA364" s="115"/>
      <c r="FB364" s="115"/>
      <c r="FC364" s="115"/>
      <c r="FD364" s="115"/>
      <c r="FE364" s="115"/>
      <c r="FF364" s="115"/>
      <c r="FG364" s="115"/>
      <c r="FH364" s="115"/>
      <c r="FI364" s="115"/>
      <c r="FJ364" s="115"/>
      <c r="FK364" s="115"/>
      <c r="FL364" s="115"/>
      <c r="FM364" s="115"/>
      <c r="FN364" s="115"/>
      <c r="FO364" s="115"/>
      <c r="FP364" s="115"/>
      <c r="FQ364" s="115"/>
      <c r="FR364" s="115"/>
      <c r="FS364" s="115"/>
      <c r="FT364" s="115"/>
      <c r="FU364" s="115"/>
      <c r="FV364" s="115"/>
      <c r="FW364" s="115"/>
      <c r="FX364" s="115"/>
      <c r="FY364" s="115"/>
      <c r="FZ364" s="115"/>
      <c r="GA364" s="115"/>
      <c r="GB364" s="115"/>
      <c r="GC364" s="115"/>
      <c r="GD364" s="115"/>
      <c r="GE364" s="115"/>
      <c r="GF364" s="115"/>
      <c r="GG364" s="115"/>
    </row>
    <row r="365" spans="1:189" ht="12.75">
      <c r="A365" s="314"/>
      <c r="B365" s="311"/>
      <c r="C365" s="147">
        <v>9360</v>
      </c>
      <c r="D365" s="154">
        <f t="shared" si="23"/>
        <v>-0.02202173691877521</v>
      </c>
      <c r="E365" s="155">
        <f t="shared" si="24"/>
        <v>-24.000184799999943</v>
      </c>
      <c r="F365" s="345"/>
      <c r="G365" s="155">
        <f t="shared" si="25"/>
        <v>0.1160639999999944</v>
      </c>
      <c r="H365" s="359"/>
      <c r="I365" s="156">
        <f t="shared" si="30"/>
        <v>0.00022733356066688304</v>
      </c>
      <c r="J365" s="164">
        <f t="shared" si="26"/>
        <v>0.14258422922538747</v>
      </c>
      <c r="K365" s="155">
        <f t="shared" si="27"/>
        <v>151.97204588453314</v>
      </c>
      <c r="L365" s="345"/>
      <c r="M365" s="155">
        <f t="shared" si="28"/>
        <v>226.46894400000002</v>
      </c>
      <c r="N365" s="359"/>
      <c r="O365" s="165">
        <f t="shared" si="29"/>
        <v>0.443481958583374</v>
      </c>
      <c r="P365" s="41"/>
      <c r="Q365" s="41"/>
      <c r="R365" s="41"/>
      <c r="S365" s="41"/>
      <c r="T365" s="41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/>
      <c r="CB365" s="115"/>
      <c r="CC365" s="115"/>
      <c r="CD365" s="115"/>
      <c r="CE365" s="115"/>
      <c r="CF365" s="115"/>
      <c r="CG365" s="115"/>
      <c r="CH365" s="115"/>
      <c r="CI365" s="115"/>
      <c r="CJ365" s="115"/>
      <c r="CK365" s="115"/>
      <c r="CL365" s="115"/>
      <c r="CM365" s="115"/>
      <c r="CN365" s="115"/>
      <c r="CO365" s="115"/>
      <c r="CP365" s="115"/>
      <c r="CQ365" s="115"/>
      <c r="CR365" s="115"/>
      <c r="CS365" s="115"/>
      <c r="CT365" s="115"/>
      <c r="CU365" s="115"/>
      <c r="CV365" s="115"/>
      <c r="CW365" s="115"/>
      <c r="CX365" s="115"/>
      <c r="CY365" s="115"/>
      <c r="CZ365" s="115"/>
      <c r="DA365" s="115"/>
      <c r="DB365" s="115"/>
      <c r="DC365" s="115"/>
      <c r="DD365" s="115"/>
      <c r="DE365" s="115"/>
      <c r="DF365" s="115"/>
      <c r="DG365" s="115"/>
      <c r="DH365" s="115"/>
      <c r="DI365" s="115"/>
      <c r="DJ365" s="115"/>
      <c r="DK365" s="115"/>
      <c r="DL365" s="115"/>
      <c r="DM365" s="115"/>
      <c r="DN365" s="115"/>
      <c r="DO365" s="115"/>
      <c r="DP365" s="115"/>
      <c r="DQ365" s="115"/>
      <c r="DR365" s="115"/>
      <c r="DS365" s="115"/>
      <c r="DT365" s="115"/>
      <c r="DU365" s="115"/>
      <c r="DV365" s="115"/>
      <c r="DW365" s="115"/>
      <c r="DX365" s="115"/>
      <c r="DY365" s="115"/>
      <c r="DZ365" s="115"/>
      <c r="EA365" s="115"/>
      <c r="EB365" s="115"/>
      <c r="EC365" s="115"/>
      <c r="ED365" s="115"/>
      <c r="EE365" s="115"/>
      <c r="EF365" s="115"/>
      <c r="EG365" s="115"/>
      <c r="EH365" s="115"/>
      <c r="EI365" s="115"/>
      <c r="EJ365" s="115"/>
      <c r="EK365" s="115"/>
      <c r="EL365" s="115"/>
      <c r="EM365" s="115"/>
      <c r="EN365" s="115"/>
      <c r="EO365" s="115"/>
      <c r="EP365" s="115"/>
      <c r="EQ365" s="115"/>
      <c r="ER365" s="115"/>
      <c r="ES365" s="115"/>
      <c r="ET365" s="115"/>
      <c r="EU365" s="115"/>
      <c r="EV365" s="115"/>
      <c r="EW365" s="115"/>
      <c r="EX365" s="115"/>
      <c r="EY365" s="115"/>
      <c r="EZ365" s="115"/>
      <c r="FA365" s="115"/>
      <c r="FB365" s="115"/>
      <c r="FC365" s="115"/>
      <c r="FD365" s="115"/>
      <c r="FE365" s="115"/>
      <c r="FF365" s="115"/>
      <c r="FG365" s="115"/>
      <c r="FH365" s="115"/>
      <c r="FI365" s="115"/>
      <c r="FJ365" s="115"/>
      <c r="FK365" s="115"/>
      <c r="FL365" s="115"/>
      <c r="FM365" s="115"/>
      <c r="FN365" s="115"/>
      <c r="FO365" s="115"/>
      <c r="FP365" s="115"/>
      <c r="FQ365" s="115"/>
      <c r="FR365" s="115"/>
      <c r="FS365" s="115"/>
      <c r="FT365" s="115"/>
      <c r="FU365" s="115"/>
      <c r="FV365" s="115"/>
      <c r="FW365" s="115"/>
      <c r="FX365" s="115"/>
      <c r="FY365" s="115"/>
      <c r="FZ365" s="115"/>
      <c r="GA365" s="115"/>
      <c r="GB365" s="115"/>
      <c r="GC365" s="115"/>
      <c r="GD365" s="115"/>
      <c r="GE365" s="115"/>
      <c r="GF365" s="115"/>
      <c r="GG365" s="115"/>
    </row>
    <row r="366" spans="1:189" ht="12.75">
      <c r="A366" s="314"/>
      <c r="B366" s="311"/>
      <c r="C366" s="147">
        <v>44200</v>
      </c>
      <c r="D366" s="154">
        <f t="shared" si="23"/>
        <v>-0.007881797115747963</v>
      </c>
      <c r="E366" s="155">
        <f t="shared" si="24"/>
        <v>-23.56816880000042</v>
      </c>
      <c r="F366" s="345"/>
      <c r="G366" s="155">
        <f t="shared" si="25"/>
        <v>0.5480799999995725</v>
      </c>
      <c r="H366" s="359"/>
      <c r="I366" s="156">
        <f t="shared" si="30"/>
        <v>0.00022733356066671667</v>
      </c>
      <c r="J366" s="164">
        <f t="shared" si="26"/>
        <v>0.3353766248348725</v>
      </c>
      <c r="K366" s="155">
        <f t="shared" si="27"/>
        <v>994.9397818845332</v>
      </c>
      <c r="L366" s="345"/>
      <c r="M366" s="155">
        <f t="shared" si="28"/>
        <v>1069.4366800000003</v>
      </c>
      <c r="N366" s="359"/>
      <c r="O366" s="165">
        <f t="shared" si="29"/>
        <v>0.44348195858337414</v>
      </c>
      <c r="P366" s="41"/>
      <c r="Q366" s="41"/>
      <c r="R366" s="41"/>
      <c r="S366" s="41"/>
      <c r="T366" s="41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BZ366" s="115"/>
      <c r="CA366" s="115"/>
      <c r="CB366" s="115"/>
      <c r="CC366" s="115"/>
      <c r="CD366" s="115"/>
      <c r="CE366" s="115"/>
      <c r="CF366" s="115"/>
      <c r="CG366" s="115"/>
      <c r="CH366" s="115"/>
      <c r="CI366" s="115"/>
      <c r="CJ366" s="115"/>
      <c r="CK366" s="115"/>
      <c r="CL366" s="115"/>
      <c r="CM366" s="115"/>
      <c r="CN366" s="115"/>
      <c r="CO366" s="115"/>
      <c r="CP366" s="115"/>
      <c r="CQ366" s="115"/>
      <c r="CR366" s="115"/>
      <c r="CS366" s="115"/>
      <c r="CT366" s="115"/>
      <c r="CU366" s="115"/>
      <c r="CV366" s="115"/>
      <c r="CW366" s="115"/>
      <c r="CX366" s="115"/>
      <c r="CY366" s="115"/>
      <c r="CZ366" s="115"/>
      <c r="DA366" s="115"/>
      <c r="DB366" s="115"/>
      <c r="DC366" s="115"/>
      <c r="DD366" s="115"/>
      <c r="DE366" s="115"/>
      <c r="DF366" s="115"/>
      <c r="DG366" s="115"/>
      <c r="DH366" s="115"/>
      <c r="DI366" s="115"/>
      <c r="DJ366" s="115"/>
      <c r="DK366" s="115"/>
      <c r="DL366" s="115"/>
      <c r="DM366" s="115"/>
      <c r="DN366" s="115"/>
      <c r="DO366" s="115"/>
      <c r="DP366" s="115"/>
      <c r="DQ366" s="115"/>
      <c r="DR366" s="115"/>
      <c r="DS366" s="115"/>
      <c r="DT366" s="115"/>
      <c r="DU366" s="115"/>
      <c r="DV366" s="115"/>
      <c r="DW366" s="115"/>
      <c r="DX366" s="115"/>
      <c r="DY366" s="115"/>
      <c r="DZ366" s="115"/>
      <c r="EA366" s="115"/>
      <c r="EB366" s="115"/>
      <c r="EC366" s="115"/>
      <c r="ED366" s="115"/>
      <c r="EE366" s="115"/>
      <c r="EF366" s="115"/>
      <c r="EG366" s="115"/>
      <c r="EH366" s="115"/>
      <c r="EI366" s="115"/>
      <c r="EJ366" s="115"/>
      <c r="EK366" s="115"/>
      <c r="EL366" s="115"/>
      <c r="EM366" s="115"/>
      <c r="EN366" s="115"/>
      <c r="EO366" s="115"/>
      <c r="EP366" s="115"/>
      <c r="EQ366" s="115"/>
      <c r="ER366" s="115"/>
      <c r="ES366" s="115"/>
      <c r="ET366" s="115"/>
      <c r="EU366" s="115"/>
      <c r="EV366" s="115"/>
      <c r="EW366" s="115"/>
      <c r="EX366" s="115"/>
      <c r="EY366" s="115"/>
      <c r="EZ366" s="115"/>
      <c r="FA366" s="115"/>
      <c r="FB366" s="115"/>
      <c r="FC366" s="115"/>
      <c r="FD366" s="115"/>
      <c r="FE366" s="115"/>
      <c r="FF366" s="115"/>
      <c r="FG366" s="115"/>
      <c r="FH366" s="115"/>
      <c r="FI366" s="115"/>
      <c r="FJ366" s="115"/>
      <c r="FK366" s="115"/>
      <c r="FL366" s="115"/>
      <c r="FM366" s="115"/>
      <c r="FN366" s="115"/>
      <c r="FO366" s="115"/>
      <c r="FP366" s="115"/>
      <c r="FQ366" s="115"/>
      <c r="FR366" s="115"/>
      <c r="FS366" s="115"/>
      <c r="FT366" s="115"/>
      <c r="FU366" s="115"/>
      <c r="FV366" s="115"/>
      <c r="FW366" s="115"/>
      <c r="FX366" s="115"/>
      <c r="FY366" s="115"/>
      <c r="FZ366" s="115"/>
      <c r="GA366" s="115"/>
      <c r="GB366" s="115"/>
      <c r="GC366" s="115"/>
      <c r="GD366" s="115"/>
      <c r="GE366" s="115"/>
      <c r="GF366" s="115"/>
      <c r="GG366" s="115"/>
    </row>
    <row r="367" spans="1:189" ht="13.5" thickBot="1">
      <c r="A367" s="315"/>
      <c r="B367" s="312"/>
      <c r="C367" s="148">
        <v>83200</v>
      </c>
      <c r="D367" s="157">
        <f t="shared" si="23"/>
        <v>-0.004510931218434084</v>
      </c>
      <c r="E367" s="158">
        <f t="shared" si="24"/>
        <v>-23.084568799999033</v>
      </c>
      <c r="F367" s="346"/>
      <c r="G367" s="158">
        <f t="shared" si="25"/>
        <v>1.0316800000000512</v>
      </c>
      <c r="H367" s="360"/>
      <c r="I367" s="159">
        <f t="shared" si="30"/>
        <v>0.0002273335606669053</v>
      </c>
      <c r="J367" s="166">
        <f t="shared" si="26"/>
        <v>0.3805285758852042</v>
      </c>
      <c r="K367" s="167">
        <f t="shared" si="27"/>
        <v>1938.560381884533</v>
      </c>
      <c r="L367" s="348"/>
      <c r="M367" s="167">
        <f t="shared" si="28"/>
        <v>2013.05728</v>
      </c>
      <c r="N367" s="364"/>
      <c r="O367" s="168">
        <f t="shared" si="29"/>
        <v>0.44348195858337397</v>
      </c>
      <c r="P367" s="41"/>
      <c r="Q367" s="41"/>
      <c r="R367" s="41"/>
      <c r="S367" s="41"/>
      <c r="T367" s="41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5"/>
      <c r="BV367" s="115"/>
      <c r="BW367" s="115"/>
      <c r="BX367" s="115"/>
      <c r="BY367" s="115"/>
      <c r="BZ367" s="115"/>
      <c r="CA367" s="115"/>
      <c r="CB367" s="115"/>
      <c r="CC367" s="115"/>
      <c r="CD367" s="115"/>
      <c r="CE367" s="115"/>
      <c r="CF367" s="115"/>
      <c r="CG367" s="115"/>
      <c r="CH367" s="115"/>
      <c r="CI367" s="115"/>
      <c r="CJ367" s="115"/>
      <c r="CK367" s="115"/>
      <c r="CL367" s="115"/>
      <c r="CM367" s="115"/>
      <c r="CN367" s="115"/>
      <c r="CO367" s="115"/>
      <c r="CP367" s="115"/>
      <c r="CQ367" s="115"/>
      <c r="CR367" s="115"/>
      <c r="CS367" s="115"/>
      <c r="CT367" s="115"/>
      <c r="CU367" s="115"/>
      <c r="CV367" s="115"/>
      <c r="CW367" s="115"/>
      <c r="CX367" s="115"/>
      <c r="CY367" s="115"/>
      <c r="CZ367" s="115"/>
      <c r="DA367" s="115"/>
      <c r="DB367" s="115"/>
      <c r="DC367" s="115"/>
      <c r="DD367" s="115"/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  <c r="DV367" s="115"/>
      <c r="DW367" s="115"/>
      <c r="DX367" s="115"/>
      <c r="DY367" s="115"/>
      <c r="DZ367" s="115"/>
      <c r="EA367" s="115"/>
      <c r="EB367" s="115"/>
      <c r="EC367" s="115"/>
      <c r="ED367" s="115"/>
      <c r="EE367" s="115"/>
      <c r="EF367" s="115"/>
      <c r="EG367" s="115"/>
      <c r="EH367" s="115"/>
      <c r="EI367" s="115"/>
      <c r="EJ367" s="115"/>
      <c r="EK367" s="115"/>
      <c r="EL367" s="115"/>
      <c r="EM367" s="115"/>
      <c r="EN367" s="115"/>
      <c r="EO367" s="115"/>
      <c r="EP367" s="115"/>
      <c r="EQ367" s="115"/>
      <c r="ER367" s="115"/>
      <c r="ES367" s="115"/>
      <c r="ET367" s="115"/>
      <c r="EU367" s="115"/>
      <c r="EV367" s="115"/>
      <c r="EW367" s="115"/>
      <c r="EX367" s="115"/>
      <c r="EY367" s="115"/>
      <c r="EZ367" s="115"/>
      <c r="FA367" s="115"/>
      <c r="FB367" s="115"/>
      <c r="FC367" s="115"/>
      <c r="FD367" s="115"/>
      <c r="FE367" s="115"/>
      <c r="FF367" s="115"/>
      <c r="FG367" s="115"/>
      <c r="FH367" s="115"/>
      <c r="FI367" s="115"/>
      <c r="FJ367" s="115"/>
      <c r="FK367" s="115"/>
      <c r="FL367" s="115"/>
      <c r="FM367" s="115"/>
      <c r="FN367" s="115"/>
      <c r="FO367" s="115"/>
      <c r="FP367" s="115"/>
      <c r="FQ367" s="115"/>
      <c r="FR367" s="115"/>
      <c r="FS367" s="115"/>
      <c r="FT367" s="115"/>
      <c r="FU367" s="115"/>
      <c r="FV367" s="115"/>
      <c r="FW367" s="115"/>
      <c r="FX367" s="115"/>
      <c r="FY367" s="115"/>
      <c r="FZ367" s="115"/>
      <c r="GA367" s="115"/>
      <c r="GB367" s="115"/>
      <c r="GC367" s="115"/>
      <c r="GD367" s="115"/>
      <c r="GE367" s="115"/>
      <c r="GF367" s="115"/>
      <c r="GG367" s="115"/>
    </row>
    <row r="368" spans="1:189" ht="13.5" thickTop="1">
      <c r="A368" s="313">
        <v>17</v>
      </c>
      <c r="B368" s="316" t="s">
        <v>41</v>
      </c>
      <c r="C368" s="145">
        <v>1200</v>
      </c>
      <c r="D368" s="210">
        <f t="shared" si="23"/>
        <v>-0.0364711978288247</v>
      </c>
      <c r="E368" s="211">
        <f t="shared" si="24"/>
        <v>-19.36827260000001</v>
      </c>
      <c r="F368" s="344">
        <f>M145-Q145</f>
        <v>-19.383152600000017</v>
      </c>
      <c r="G368" s="211">
        <f t="shared" si="25"/>
        <v>0.0148799999999909</v>
      </c>
      <c r="H368" s="358">
        <f>(M145-Q145)/Q145</f>
        <v>-0.04163028723740355</v>
      </c>
      <c r="I368" s="212">
        <f t="shared" si="30"/>
        <v>0.00022733356066675497</v>
      </c>
      <c r="J368" s="221">
        <f t="shared" si="26"/>
        <v>-0.06027405121239314</v>
      </c>
      <c r="K368" s="222">
        <f t="shared" si="27"/>
        <v>-30.841532223646993</v>
      </c>
      <c r="L368" s="347">
        <f>I145-M145</f>
        <v>-59.87601222364697</v>
      </c>
      <c r="M368" s="222">
        <f t="shared" si="28"/>
        <v>29.034480000000002</v>
      </c>
      <c r="N368" s="363">
        <f>(I145-M145)/M145</f>
        <v>-0.1341852502876154</v>
      </c>
      <c r="O368" s="223">
        <f t="shared" si="29"/>
        <v>0.443481958583374</v>
      </c>
      <c r="P368" s="41"/>
      <c r="Q368" s="41"/>
      <c r="R368" s="41"/>
      <c r="S368" s="41"/>
      <c r="T368" s="41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BZ368" s="115"/>
      <c r="CA368" s="115"/>
      <c r="CB368" s="115"/>
      <c r="CC368" s="115"/>
      <c r="CD368" s="115"/>
      <c r="CE368" s="115"/>
      <c r="CF368" s="115"/>
      <c r="CG368" s="115"/>
      <c r="CH368" s="115"/>
      <c r="CI368" s="115"/>
      <c r="CJ368" s="115"/>
      <c r="CK368" s="115"/>
      <c r="CL368" s="115"/>
      <c r="CM368" s="115"/>
      <c r="CN368" s="115"/>
      <c r="CO368" s="115"/>
      <c r="CP368" s="115"/>
      <c r="CQ368" s="115"/>
      <c r="CR368" s="115"/>
      <c r="CS368" s="115"/>
      <c r="CT368" s="115"/>
      <c r="CU368" s="115"/>
      <c r="CV368" s="115"/>
      <c r="CW368" s="115"/>
      <c r="CX368" s="115"/>
      <c r="CY368" s="115"/>
      <c r="CZ368" s="115"/>
      <c r="DA368" s="115"/>
      <c r="DB368" s="115"/>
      <c r="DC368" s="115"/>
      <c r="DD368" s="115"/>
      <c r="DE368" s="115"/>
      <c r="DF368" s="115"/>
      <c r="DG368" s="115"/>
      <c r="DH368" s="115"/>
      <c r="DI368" s="115"/>
      <c r="DJ368" s="115"/>
      <c r="DK368" s="115"/>
      <c r="DL368" s="115"/>
      <c r="DM368" s="115"/>
      <c r="DN368" s="115"/>
      <c r="DO368" s="115"/>
      <c r="DP368" s="115"/>
      <c r="DQ368" s="115"/>
      <c r="DR368" s="115"/>
      <c r="DS368" s="115"/>
      <c r="DT368" s="115"/>
      <c r="DU368" s="115"/>
      <c r="DV368" s="115"/>
      <c r="DW368" s="115"/>
      <c r="DX368" s="115"/>
      <c r="DY368" s="115"/>
      <c r="DZ368" s="115"/>
      <c r="EA368" s="115"/>
      <c r="EB368" s="115"/>
      <c r="EC368" s="115"/>
      <c r="ED368" s="115"/>
      <c r="EE368" s="115"/>
      <c r="EF368" s="115"/>
      <c r="EG368" s="115"/>
      <c r="EH368" s="115"/>
      <c r="EI368" s="115"/>
      <c r="EJ368" s="115"/>
      <c r="EK368" s="115"/>
      <c r="EL368" s="115"/>
      <c r="EM368" s="115"/>
      <c r="EN368" s="115"/>
      <c r="EO368" s="115"/>
      <c r="EP368" s="115"/>
      <c r="EQ368" s="115"/>
      <c r="ER368" s="115"/>
      <c r="ES368" s="115"/>
      <c r="ET368" s="115"/>
      <c r="EU368" s="115"/>
      <c r="EV368" s="115"/>
      <c r="EW368" s="115"/>
      <c r="EX368" s="115"/>
      <c r="EY368" s="115"/>
      <c r="EZ368" s="115"/>
      <c r="FA368" s="115"/>
      <c r="FB368" s="115"/>
      <c r="FC368" s="115"/>
      <c r="FD368" s="115"/>
      <c r="FE368" s="115"/>
      <c r="FF368" s="115"/>
      <c r="FG368" s="115"/>
      <c r="FH368" s="115"/>
      <c r="FI368" s="115"/>
      <c r="FJ368" s="115"/>
      <c r="FK368" s="115"/>
      <c r="FL368" s="115"/>
      <c r="FM368" s="115"/>
      <c r="FN368" s="115"/>
      <c r="FO368" s="115"/>
      <c r="FP368" s="115"/>
      <c r="FQ368" s="115"/>
      <c r="FR368" s="115"/>
      <c r="FS368" s="115"/>
      <c r="FT368" s="115"/>
      <c r="FU368" s="115"/>
      <c r="FV368" s="115"/>
      <c r="FW368" s="115"/>
      <c r="FX368" s="115"/>
      <c r="FY368" s="115"/>
      <c r="FZ368" s="115"/>
      <c r="GA368" s="115"/>
      <c r="GB368" s="115"/>
      <c r="GC368" s="115"/>
      <c r="GD368" s="115"/>
      <c r="GE368" s="115"/>
      <c r="GF368" s="115"/>
      <c r="GG368" s="115"/>
    </row>
    <row r="369" spans="1:189" ht="12.75">
      <c r="A369" s="314"/>
      <c r="B369" s="317"/>
      <c r="C369" s="146">
        <v>1600</v>
      </c>
      <c r="D369" s="154">
        <f t="shared" si="23"/>
        <v>-0.03502295964381302</v>
      </c>
      <c r="E369" s="155">
        <f t="shared" si="24"/>
        <v>-19.363312600000086</v>
      </c>
      <c r="F369" s="345"/>
      <c r="G369" s="155">
        <f t="shared" si="25"/>
        <v>0.019840000000002078</v>
      </c>
      <c r="H369" s="359"/>
      <c r="I369" s="156">
        <f t="shared" si="30"/>
        <v>0.00022733356066691781</v>
      </c>
      <c r="J369" s="164">
        <f t="shared" si="26"/>
        <v>-0.0396680705607399</v>
      </c>
      <c r="K369" s="155">
        <f t="shared" si="27"/>
        <v>-21.16337222364689</v>
      </c>
      <c r="L369" s="345"/>
      <c r="M369" s="155">
        <f t="shared" si="28"/>
        <v>38.71263999999999</v>
      </c>
      <c r="N369" s="359"/>
      <c r="O369" s="165">
        <f t="shared" si="29"/>
        <v>0.4434819585833739</v>
      </c>
      <c r="P369" s="41"/>
      <c r="Q369" s="41"/>
      <c r="R369" s="41"/>
      <c r="S369" s="41"/>
      <c r="T369" s="41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/>
      <c r="CB369" s="115"/>
      <c r="CC369" s="115"/>
      <c r="CD369" s="115"/>
      <c r="CE369" s="115"/>
      <c r="CF369" s="115"/>
      <c r="CG369" s="115"/>
      <c r="CH369" s="115"/>
      <c r="CI369" s="115"/>
      <c r="CJ369" s="115"/>
      <c r="CK369" s="115"/>
      <c r="CL369" s="115"/>
      <c r="CM369" s="115"/>
      <c r="CN369" s="115"/>
      <c r="CO369" s="115"/>
      <c r="CP369" s="115"/>
      <c r="CQ369" s="115"/>
      <c r="CR369" s="115"/>
      <c r="CS369" s="115"/>
      <c r="CT369" s="115"/>
      <c r="CU369" s="115"/>
      <c r="CV369" s="115"/>
      <c r="CW369" s="115"/>
      <c r="CX369" s="115"/>
      <c r="CY369" s="115"/>
      <c r="CZ369" s="115"/>
      <c r="DA369" s="115"/>
      <c r="DB369" s="115"/>
      <c r="DC369" s="115"/>
      <c r="DD369" s="115"/>
      <c r="DE369" s="115"/>
      <c r="DF369" s="115"/>
      <c r="DG369" s="115"/>
      <c r="DH369" s="115"/>
      <c r="DI369" s="115"/>
      <c r="DJ369" s="115"/>
      <c r="DK369" s="115"/>
      <c r="DL369" s="115"/>
      <c r="DM369" s="115"/>
      <c r="DN369" s="115"/>
      <c r="DO369" s="115"/>
      <c r="DP369" s="115"/>
      <c r="DQ369" s="115"/>
      <c r="DR369" s="115"/>
      <c r="DS369" s="115"/>
      <c r="DT369" s="115"/>
      <c r="DU369" s="115"/>
      <c r="DV369" s="115"/>
      <c r="DW369" s="115"/>
      <c r="DX369" s="115"/>
      <c r="DY369" s="115"/>
      <c r="DZ369" s="115"/>
      <c r="EA369" s="115"/>
      <c r="EB369" s="115"/>
      <c r="EC369" s="115"/>
      <c r="ED369" s="115"/>
      <c r="EE369" s="115"/>
      <c r="EF369" s="115"/>
      <c r="EG369" s="115"/>
      <c r="EH369" s="115"/>
      <c r="EI369" s="115"/>
      <c r="EJ369" s="115"/>
      <c r="EK369" s="115"/>
      <c r="EL369" s="115"/>
      <c r="EM369" s="115"/>
      <c r="EN369" s="115"/>
      <c r="EO369" s="115"/>
      <c r="EP369" s="115"/>
      <c r="EQ369" s="115"/>
      <c r="ER369" s="115"/>
      <c r="ES369" s="115"/>
      <c r="ET369" s="115"/>
      <c r="EU369" s="115"/>
      <c r="EV369" s="115"/>
      <c r="EW369" s="115"/>
      <c r="EX369" s="115"/>
      <c r="EY369" s="115"/>
      <c r="EZ369" s="115"/>
      <c r="FA369" s="115"/>
      <c r="FB369" s="115"/>
      <c r="FC369" s="115"/>
      <c r="FD369" s="115"/>
      <c r="FE369" s="115"/>
      <c r="FF369" s="115"/>
      <c r="FG369" s="115"/>
      <c r="FH369" s="115"/>
      <c r="FI369" s="115"/>
      <c r="FJ369" s="115"/>
      <c r="FK369" s="115"/>
      <c r="FL369" s="115"/>
      <c r="FM369" s="115"/>
      <c r="FN369" s="115"/>
      <c r="FO369" s="115"/>
      <c r="FP369" s="115"/>
      <c r="FQ369" s="115"/>
      <c r="FR369" s="115"/>
      <c r="FS369" s="115"/>
      <c r="FT369" s="115"/>
      <c r="FU369" s="115"/>
      <c r="FV369" s="115"/>
      <c r="FW369" s="115"/>
      <c r="FX369" s="115"/>
      <c r="FY369" s="115"/>
      <c r="FZ369" s="115"/>
      <c r="GA369" s="115"/>
      <c r="GB369" s="115"/>
      <c r="GC369" s="115"/>
      <c r="GD369" s="115"/>
      <c r="GE369" s="115"/>
      <c r="GF369" s="115"/>
      <c r="GG369" s="115"/>
    </row>
    <row r="370" spans="1:189" ht="12.75">
      <c r="A370" s="314"/>
      <c r="B370" s="317"/>
      <c r="C370" s="147">
        <v>3120</v>
      </c>
      <c r="D370" s="154">
        <f t="shared" si="23"/>
        <v>-0.030426166361834553</v>
      </c>
      <c r="E370" s="155">
        <f t="shared" si="24"/>
        <v>-19.344464600000038</v>
      </c>
      <c r="F370" s="345"/>
      <c r="G370" s="155">
        <f t="shared" si="25"/>
        <v>0.038688000000007605</v>
      </c>
      <c r="H370" s="359"/>
      <c r="I370" s="156">
        <f t="shared" si="30"/>
        <v>0.00022733356066693868</v>
      </c>
      <c r="J370" s="164">
        <f t="shared" si="26"/>
        <v>0.025328745433095885</v>
      </c>
      <c r="K370" s="155">
        <f t="shared" si="27"/>
        <v>15.613635776353021</v>
      </c>
      <c r="L370" s="345"/>
      <c r="M370" s="155">
        <f t="shared" si="28"/>
        <v>75.48964799999999</v>
      </c>
      <c r="N370" s="359"/>
      <c r="O370" s="165">
        <f t="shared" si="29"/>
        <v>0.44348195858337386</v>
      </c>
      <c r="P370" s="41"/>
      <c r="Q370" s="41"/>
      <c r="R370" s="41"/>
      <c r="S370" s="41"/>
      <c r="T370" s="41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/>
      <c r="CB370" s="115"/>
      <c r="CC370" s="115"/>
      <c r="CD370" s="115"/>
      <c r="CE370" s="115"/>
      <c r="CF370" s="115"/>
      <c r="CG370" s="115"/>
      <c r="CH370" s="115"/>
      <c r="CI370" s="115"/>
      <c r="CJ370" s="115"/>
      <c r="CK370" s="115"/>
      <c r="CL370" s="115"/>
      <c r="CM370" s="115"/>
      <c r="CN370" s="115"/>
      <c r="CO370" s="115"/>
      <c r="CP370" s="115"/>
      <c r="CQ370" s="115"/>
      <c r="CR370" s="115"/>
      <c r="CS370" s="115"/>
      <c r="CT370" s="115"/>
      <c r="CU370" s="115"/>
      <c r="CV370" s="115"/>
      <c r="CW370" s="115"/>
      <c r="CX370" s="115"/>
      <c r="CY370" s="115"/>
      <c r="CZ370" s="115"/>
      <c r="DA370" s="115"/>
      <c r="DB370" s="115"/>
      <c r="DC370" s="115"/>
      <c r="DD370" s="115"/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  <c r="DV370" s="115"/>
      <c r="DW370" s="115"/>
      <c r="DX370" s="115"/>
      <c r="DY370" s="115"/>
      <c r="DZ370" s="115"/>
      <c r="EA370" s="115"/>
      <c r="EB370" s="115"/>
      <c r="EC370" s="115"/>
      <c r="ED370" s="115"/>
      <c r="EE370" s="115"/>
      <c r="EF370" s="115"/>
      <c r="EG370" s="115"/>
      <c r="EH370" s="115"/>
      <c r="EI370" s="115"/>
      <c r="EJ370" s="115"/>
      <c r="EK370" s="115"/>
      <c r="EL370" s="115"/>
      <c r="EM370" s="115"/>
      <c r="EN370" s="115"/>
      <c r="EO370" s="115"/>
      <c r="EP370" s="115"/>
      <c r="EQ370" s="115"/>
      <c r="ER370" s="115"/>
      <c r="ES370" s="115"/>
      <c r="ET370" s="115"/>
      <c r="EU370" s="115"/>
      <c r="EV370" s="115"/>
      <c r="EW370" s="115"/>
      <c r="EX370" s="115"/>
      <c r="EY370" s="115"/>
      <c r="EZ370" s="115"/>
      <c r="FA370" s="115"/>
      <c r="FB370" s="115"/>
      <c r="FC370" s="115"/>
      <c r="FD370" s="115"/>
      <c r="FE370" s="115"/>
      <c r="FF370" s="115"/>
      <c r="FG370" s="115"/>
      <c r="FH370" s="115"/>
      <c r="FI370" s="115"/>
      <c r="FJ370" s="115"/>
      <c r="FK370" s="115"/>
      <c r="FL370" s="115"/>
      <c r="FM370" s="115"/>
      <c r="FN370" s="115"/>
      <c r="FO370" s="115"/>
      <c r="FP370" s="115"/>
      <c r="FQ370" s="115"/>
      <c r="FR370" s="115"/>
      <c r="FS370" s="115"/>
      <c r="FT370" s="115"/>
      <c r="FU370" s="115"/>
      <c r="FV370" s="115"/>
      <c r="FW370" s="115"/>
      <c r="FX370" s="115"/>
      <c r="FY370" s="115"/>
      <c r="FZ370" s="115"/>
      <c r="GA370" s="115"/>
      <c r="GB370" s="115"/>
      <c r="GC370" s="115"/>
      <c r="GD370" s="115"/>
      <c r="GE370" s="115"/>
      <c r="GF370" s="115"/>
      <c r="GG370" s="115"/>
    </row>
    <row r="371" spans="1:189" ht="12.75">
      <c r="A371" s="314"/>
      <c r="B371" s="317"/>
      <c r="C371" s="147">
        <v>9360</v>
      </c>
      <c r="D371" s="154">
        <f t="shared" si="23"/>
        <v>-0.019737894088884742</v>
      </c>
      <c r="E371" s="155">
        <f t="shared" si="24"/>
        <v>-19.267088599999965</v>
      </c>
      <c r="F371" s="345"/>
      <c r="G371" s="155">
        <f t="shared" si="25"/>
        <v>0.1160639999999944</v>
      </c>
      <c r="H371" s="359"/>
      <c r="I371" s="156">
        <f t="shared" si="30"/>
        <v>0.00022733356066688304</v>
      </c>
      <c r="J371" s="164">
        <f t="shared" si="26"/>
        <v>0.1741001224401684</v>
      </c>
      <c r="K371" s="155">
        <f t="shared" si="27"/>
        <v>166.592931776353</v>
      </c>
      <c r="L371" s="345"/>
      <c r="M371" s="155">
        <f t="shared" si="28"/>
        <v>226.46894400000002</v>
      </c>
      <c r="N371" s="359"/>
      <c r="O371" s="165">
        <f t="shared" si="29"/>
        <v>0.443481958583374</v>
      </c>
      <c r="P371" s="41"/>
      <c r="Q371" s="41"/>
      <c r="R371" s="41"/>
      <c r="S371" s="41"/>
      <c r="T371" s="41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5"/>
      <c r="BV371" s="115"/>
      <c r="BW371" s="115"/>
      <c r="BX371" s="115"/>
      <c r="BY371" s="115"/>
      <c r="BZ371" s="115"/>
      <c r="CA371" s="115"/>
      <c r="CB371" s="115"/>
      <c r="CC371" s="115"/>
      <c r="CD371" s="115"/>
      <c r="CE371" s="115"/>
      <c r="CF371" s="115"/>
      <c r="CG371" s="115"/>
      <c r="CH371" s="115"/>
      <c r="CI371" s="115"/>
      <c r="CJ371" s="115"/>
      <c r="CK371" s="115"/>
      <c r="CL371" s="115"/>
      <c r="CM371" s="115"/>
      <c r="CN371" s="115"/>
      <c r="CO371" s="115"/>
      <c r="CP371" s="115"/>
      <c r="CQ371" s="115"/>
      <c r="CR371" s="115"/>
      <c r="CS371" s="115"/>
      <c r="CT371" s="115"/>
      <c r="CU371" s="115"/>
      <c r="CV371" s="115"/>
      <c r="CW371" s="115"/>
      <c r="CX371" s="115"/>
      <c r="CY371" s="115"/>
      <c r="CZ371" s="115"/>
      <c r="DA371" s="115"/>
      <c r="DB371" s="115"/>
      <c r="DC371" s="115"/>
      <c r="DD371" s="115"/>
      <c r="DE371" s="115"/>
      <c r="DF371" s="115"/>
      <c r="DG371" s="115"/>
      <c r="DH371" s="115"/>
      <c r="DI371" s="115"/>
      <c r="DJ371" s="115"/>
      <c r="DK371" s="115"/>
      <c r="DL371" s="115"/>
      <c r="DM371" s="115"/>
      <c r="DN371" s="115"/>
      <c r="DO371" s="115"/>
      <c r="DP371" s="115"/>
      <c r="DQ371" s="115"/>
      <c r="DR371" s="115"/>
      <c r="DS371" s="115"/>
      <c r="DT371" s="115"/>
      <c r="DU371" s="115"/>
      <c r="DV371" s="115"/>
      <c r="DW371" s="115"/>
      <c r="DX371" s="115"/>
      <c r="DY371" s="115"/>
      <c r="DZ371" s="115"/>
      <c r="EA371" s="115"/>
      <c r="EB371" s="115"/>
      <c r="EC371" s="115"/>
      <c r="ED371" s="115"/>
      <c r="EE371" s="115"/>
      <c r="EF371" s="115"/>
      <c r="EG371" s="115"/>
      <c r="EH371" s="115"/>
      <c r="EI371" s="115"/>
      <c r="EJ371" s="115"/>
      <c r="EK371" s="115"/>
      <c r="EL371" s="115"/>
      <c r="EM371" s="115"/>
      <c r="EN371" s="115"/>
      <c r="EO371" s="115"/>
      <c r="EP371" s="115"/>
      <c r="EQ371" s="115"/>
      <c r="ER371" s="115"/>
      <c r="ES371" s="115"/>
      <c r="ET371" s="115"/>
      <c r="EU371" s="115"/>
      <c r="EV371" s="115"/>
      <c r="EW371" s="115"/>
      <c r="EX371" s="115"/>
      <c r="EY371" s="115"/>
      <c r="EZ371" s="115"/>
      <c r="FA371" s="115"/>
      <c r="FB371" s="115"/>
      <c r="FC371" s="115"/>
      <c r="FD371" s="115"/>
      <c r="FE371" s="115"/>
      <c r="FF371" s="115"/>
      <c r="FG371" s="115"/>
      <c r="FH371" s="115"/>
      <c r="FI371" s="115"/>
      <c r="FJ371" s="115"/>
      <c r="FK371" s="115"/>
      <c r="FL371" s="115"/>
      <c r="FM371" s="115"/>
      <c r="FN371" s="115"/>
      <c r="FO371" s="115"/>
      <c r="FP371" s="115"/>
      <c r="FQ371" s="115"/>
      <c r="FR371" s="115"/>
      <c r="FS371" s="115"/>
      <c r="FT371" s="115"/>
      <c r="FU371" s="115"/>
      <c r="FV371" s="115"/>
      <c r="FW371" s="115"/>
      <c r="FX371" s="115"/>
      <c r="FY371" s="115"/>
      <c r="FZ371" s="115"/>
      <c r="GA371" s="115"/>
      <c r="GB371" s="115"/>
      <c r="GC371" s="115"/>
      <c r="GD371" s="115"/>
      <c r="GE371" s="115"/>
      <c r="GF371" s="115"/>
      <c r="GG371" s="115"/>
    </row>
    <row r="372" spans="1:189" ht="12.75">
      <c r="A372" s="314"/>
      <c r="B372" s="317"/>
      <c r="C372" s="147">
        <v>44200</v>
      </c>
      <c r="D372" s="154">
        <f t="shared" si="23"/>
        <v>-0.006547893123115848</v>
      </c>
      <c r="E372" s="155">
        <f t="shared" si="24"/>
        <v>-18.83507260000033</v>
      </c>
      <c r="F372" s="345"/>
      <c r="G372" s="155">
        <f t="shared" si="25"/>
        <v>0.5480799999995725</v>
      </c>
      <c r="H372" s="359"/>
      <c r="I372" s="156">
        <f t="shared" si="30"/>
        <v>0.00022733356066671667</v>
      </c>
      <c r="J372" s="164">
        <f t="shared" si="26"/>
        <v>0.3532805848271272</v>
      </c>
      <c r="K372" s="155">
        <f t="shared" si="27"/>
        <v>1009.5606677763531</v>
      </c>
      <c r="L372" s="345"/>
      <c r="M372" s="155">
        <f t="shared" si="28"/>
        <v>1069.4366800000003</v>
      </c>
      <c r="N372" s="359"/>
      <c r="O372" s="165">
        <f t="shared" si="29"/>
        <v>0.44348195858337414</v>
      </c>
      <c r="P372" s="41"/>
      <c r="Q372" s="41"/>
      <c r="R372" s="41"/>
      <c r="S372" s="41"/>
      <c r="T372" s="41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  <c r="BH372" s="115"/>
      <c r="BI372" s="115"/>
      <c r="BJ372" s="115"/>
      <c r="BK372" s="115"/>
      <c r="BL372" s="115"/>
      <c r="BM372" s="115"/>
      <c r="BN372" s="115"/>
      <c r="BO372" s="115"/>
      <c r="BP372" s="115"/>
      <c r="BQ372" s="115"/>
      <c r="BR372" s="115"/>
      <c r="BS372" s="115"/>
      <c r="BT372" s="115"/>
      <c r="BU372" s="115"/>
      <c r="BV372" s="115"/>
      <c r="BW372" s="115"/>
      <c r="BX372" s="115"/>
      <c r="BY372" s="115"/>
      <c r="BZ372" s="115"/>
      <c r="CA372" s="115"/>
      <c r="CB372" s="115"/>
      <c r="CC372" s="115"/>
      <c r="CD372" s="115"/>
      <c r="CE372" s="115"/>
      <c r="CF372" s="115"/>
      <c r="CG372" s="115"/>
      <c r="CH372" s="115"/>
      <c r="CI372" s="115"/>
      <c r="CJ372" s="115"/>
      <c r="CK372" s="115"/>
      <c r="CL372" s="115"/>
      <c r="CM372" s="115"/>
      <c r="CN372" s="115"/>
      <c r="CO372" s="115"/>
      <c r="CP372" s="115"/>
      <c r="CQ372" s="115"/>
      <c r="CR372" s="115"/>
      <c r="CS372" s="115"/>
      <c r="CT372" s="115"/>
      <c r="CU372" s="115"/>
      <c r="CV372" s="115"/>
      <c r="CW372" s="115"/>
      <c r="CX372" s="115"/>
      <c r="CY372" s="115"/>
      <c r="CZ372" s="115"/>
      <c r="DA372" s="115"/>
      <c r="DB372" s="115"/>
      <c r="DC372" s="115"/>
      <c r="DD372" s="115"/>
      <c r="DE372" s="115"/>
      <c r="DF372" s="115"/>
      <c r="DG372" s="115"/>
      <c r="DH372" s="115"/>
      <c r="DI372" s="115"/>
      <c r="DJ372" s="115"/>
      <c r="DK372" s="115"/>
      <c r="DL372" s="115"/>
      <c r="DM372" s="115"/>
      <c r="DN372" s="115"/>
      <c r="DO372" s="115"/>
      <c r="DP372" s="115"/>
      <c r="DQ372" s="115"/>
      <c r="DR372" s="115"/>
      <c r="DS372" s="115"/>
      <c r="DT372" s="115"/>
      <c r="DU372" s="115"/>
      <c r="DV372" s="115"/>
      <c r="DW372" s="115"/>
      <c r="DX372" s="115"/>
      <c r="DY372" s="115"/>
      <c r="DZ372" s="115"/>
      <c r="EA372" s="115"/>
      <c r="EB372" s="115"/>
      <c r="EC372" s="115"/>
      <c r="ED372" s="115"/>
      <c r="EE372" s="115"/>
      <c r="EF372" s="115"/>
      <c r="EG372" s="115"/>
      <c r="EH372" s="115"/>
      <c r="EI372" s="115"/>
      <c r="EJ372" s="115"/>
      <c r="EK372" s="115"/>
      <c r="EL372" s="115"/>
      <c r="EM372" s="115"/>
      <c r="EN372" s="115"/>
      <c r="EO372" s="115"/>
      <c r="EP372" s="115"/>
      <c r="EQ372" s="115"/>
      <c r="ER372" s="115"/>
      <c r="ES372" s="115"/>
      <c r="ET372" s="115"/>
      <c r="EU372" s="115"/>
      <c r="EV372" s="115"/>
      <c r="EW372" s="115"/>
      <c r="EX372" s="115"/>
      <c r="EY372" s="115"/>
      <c r="EZ372" s="115"/>
      <c r="FA372" s="115"/>
      <c r="FB372" s="115"/>
      <c r="FC372" s="115"/>
      <c r="FD372" s="115"/>
      <c r="FE372" s="115"/>
      <c r="FF372" s="115"/>
      <c r="FG372" s="115"/>
      <c r="FH372" s="115"/>
      <c r="FI372" s="115"/>
      <c r="FJ372" s="115"/>
      <c r="FK372" s="115"/>
      <c r="FL372" s="115"/>
      <c r="FM372" s="115"/>
      <c r="FN372" s="115"/>
      <c r="FO372" s="115"/>
      <c r="FP372" s="115"/>
      <c r="FQ372" s="115"/>
      <c r="FR372" s="115"/>
      <c r="FS372" s="115"/>
      <c r="FT372" s="115"/>
      <c r="FU372" s="115"/>
      <c r="FV372" s="115"/>
      <c r="FW372" s="115"/>
      <c r="FX372" s="115"/>
      <c r="FY372" s="115"/>
      <c r="FZ372" s="115"/>
      <c r="GA372" s="115"/>
      <c r="GB372" s="115"/>
      <c r="GC372" s="115"/>
      <c r="GD372" s="115"/>
      <c r="GE372" s="115"/>
      <c r="GF372" s="115"/>
      <c r="GG372" s="115"/>
    </row>
    <row r="373" spans="1:189" ht="13.5" thickBot="1">
      <c r="A373" s="315"/>
      <c r="B373" s="318"/>
      <c r="C373" s="148">
        <v>83200</v>
      </c>
      <c r="D373" s="157">
        <f t="shared" si="23"/>
        <v>-0.0036675222673510557</v>
      </c>
      <c r="E373" s="158">
        <f t="shared" si="24"/>
        <v>-18.351472599999397</v>
      </c>
      <c r="F373" s="346"/>
      <c r="G373" s="158">
        <f t="shared" si="25"/>
        <v>1.0316800000000512</v>
      </c>
      <c r="H373" s="360"/>
      <c r="I373" s="159">
        <f t="shared" si="30"/>
        <v>0.0002273335606669053</v>
      </c>
      <c r="J373" s="166">
        <f t="shared" si="26"/>
        <v>0.3917780522944336</v>
      </c>
      <c r="K373" s="167">
        <f t="shared" si="27"/>
        <v>1953.1812677763528</v>
      </c>
      <c r="L373" s="348"/>
      <c r="M373" s="167">
        <f t="shared" si="28"/>
        <v>2013.05728</v>
      </c>
      <c r="N373" s="364"/>
      <c r="O373" s="168">
        <f t="shared" si="29"/>
        <v>0.44348195858337397</v>
      </c>
      <c r="P373" s="41"/>
      <c r="Q373" s="41"/>
      <c r="R373" s="41"/>
      <c r="S373" s="41"/>
      <c r="T373" s="41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  <c r="BH373" s="115"/>
      <c r="BI373" s="115"/>
      <c r="BJ373" s="115"/>
      <c r="BK373" s="115"/>
      <c r="BL373" s="115"/>
      <c r="BM373" s="115"/>
      <c r="BN373" s="115"/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/>
      <c r="CB373" s="115"/>
      <c r="CC373" s="115"/>
      <c r="CD373" s="115"/>
      <c r="CE373" s="115"/>
      <c r="CF373" s="115"/>
      <c r="CG373" s="115"/>
      <c r="CH373" s="115"/>
      <c r="CI373" s="115"/>
      <c r="CJ373" s="115"/>
      <c r="CK373" s="115"/>
      <c r="CL373" s="115"/>
      <c r="CM373" s="115"/>
      <c r="CN373" s="115"/>
      <c r="CO373" s="115"/>
      <c r="CP373" s="115"/>
      <c r="CQ373" s="115"/>
      <c r="CR373" s="115"/>
      <c r="CS373" s="115"/>
      <c r="CT373" s="115"/>
      <c r="CU373" s="115"/>
      <c r="CV373" s="115"/>
      <c r="CW373" s="115"/>
      <c r="CX373" s="115"/>
      <c r="CY373" s="115"/>
      <c r="CZ373" s="115"/>
      <c r="DA373" s="115"/>
      <c r="DB373" s="115"/>
      <c r="DC373" s="115"/>
      <c r="DD373" s="115"/>
      <c r="DE373" s="115"/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/>
      <c r="DS373" s="115"/>
      <c r="DT373" s="115"/>
      <c r="DU373" s="115"/>
      <c r="DV373" s="115"/>
      <c r="DW373" s="115"/>
      <c r="DX373" s="115"/>
      <c r="DY373" s="115"/>
      <c r="DZ373" s="115"/>
      <c r="EA373" s="115"/>
      <c r="EB373" s="115"/>
      <c r="EC373" s="115"/>
      <c r="ED373" s="115"/>
      <c r="EE373" s="115"/>
      <c r="EF373" s="115"/>
      <c r="EG373" s="115"/>
      <c r="EH373" s="115"/>
      <c r="EI373" s="115"/>
      <c r="EJ373" s="115"/>
      <c r="EK373" s="115"/>
      <c r="EL373" s="115"/>
      <c r="EM373" s="115"/>
      <c r="EN373" s="115"/>
      <c r="EO373" s="115"/>
      <c r="EP373" s="115"/>
      <c r="EQ373" s="115"/>
      <c r="ER373" s="115"/>
      <c r="ES373" s="115"/>
      <c r="ET373" s="115"/>
      <c r="EU373" s="115"/>
      <c r="EV373" s="115"/>
      <c r="EW373" s="115"/>
      <c r="EX373" s="115"/>
      <c r="EY373" s="115"/>
      <c r="EZ373" s="115"/>
      <c r="FA373" s="115"/>
      <c r="FB373" s="115"/>
      <c r="FC373" s="115"/>
      <c r="FD373" s="115"/>
      <c r="FE373" s="115"/>
      <c r="FF373" s="115"/>
      <c r="FG373" s="115"/>
      <c r="FH373" s="115"/>
      <c r="FI373" s="115"/>
      <c r="FJ373" s="115"/>
      <c r="FK373" s="115"/>
      <c r="FL373" s="115"/>
      <c r="FM373" s="115"/>
      <c r="FN373" s="115"/>
      <c r="FO373" s="115"/>
      <c r="FP373" s="115"/>
      <c r="FQ373" s="115"/>
      <c r="FR373" s="115"/>
      <c r="FS373" s="115"/>
      <c r="FT373" s="115"/>
      <c r="FU373" s="115"/>
      <c r="FV373" s="115"/>
      <c r="FW373" s="115"/>
      <c r="FX373" s="115"/>
      <c r="FY373" s="115"/>
      <c r="FZ373" s="115"/>
      <c r="GA373" s="115"/>
      <c r="GB373" s="115"/>
      <c r="GC373" s="115"/>
      <c r="GD373" s="115"/>
      <c r="GE373" s="115"/>
      <c r="GF373" s="115"/>
      <c r="GG373" s="115"/>
    </row>
    <row r="374" spans="1:189" ht="13.5" thickTop="1">
      <c r="A374" s="313">
        <v>18</v>
      </c>
      <c r="B374" s="316" t="s">
        <v>75</v>
      </c>
      <c r="C374" s="145">
        <v>1200</v>
      </c>
      <c r="D374" s="210">
        <f t="shared" si="23"/>
        <v>-0.03738093931143918</v>
      </c>
      <c r="E374" s="211">
        <f t="shared" si="24"/>
        <v>-24.101368799999932</v>
      </c>
      <c r="F374" s="344">
        <f>M151-Q151</f>
        <v>-24.116248799999994</v>
      </c>
      <c r="G374" s="211">
        <f t="shared" si="25"/>
        <v>0.0148799999999909</v>
      </c>
      <c r="H374" s="358">
        <f>(M151-Q151)/Q151</f>
        <v>-0.04163028861554608</v>
      </c>
      <c r="I374" s="212">
        <f t="shared" si="30"/>
        <v>0.00022733356066675497</v>
      </c>
      <c r="J374" s="164">
        <f t="shared" si="26"/>
        <v>-0.07324982252922407</v>
      </c>
      <c r="K374" s="155">
        <f t="shared" si="27"/>
        <v>-45.46241811546702</v>
      </c>
      <c r="L374" s="345">
        <f>I151-M151</f>
        <v>-74.49689811546693</v>
      </c>
      <c r="M374" s="155">
        <f t="shared" si="28"/>
        <v>29.034480000000002</v>
      </c>
      <c r="N374" s="359">
        <f>(I151-M151)/M151</f>
        <v>-0.13418524901823542</v>
      </c>
      <c r="O374" s="165">
        <f t="shared" si="29"/>
        <v>0.443481958583374</v>
      </c>
      <c r="P374" s="41"/>
      <c r="Q374" s="41"/>
      <c r="R374" s="41"/>
      <c r="S374" s="41"/>
      <c r="T374" s="41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  <c r="BH374" s="115"/>
      <c r="BI374" s="115"/>
      <c r="BJ374" s="115"/>
      <c r="BK374" s="115"/>
      <c r="BL374" s="115"/>
      <c r="BM374" s="115"/>
      <c r="BN374" s="115"/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/>
      <c r="CB374" s="115"/>
      <c r="CC374" s="115"/>
      <c r="CD374" s="115"/>
      <c r="CE374" s="115"/>
      <c r="CF374" s="115"/>
      <c r="CG374" s="115"/>
      <c r="CH374" s="115"/>
      <c r="CI374" s="115"/>
      <c r="CJ374" s="115"/>
      <c r="CK374" s="115"/>
      <c r="CL374" s="115"/>
      <c r="CM374" s="115"/>
      <c r="CN374" s="115"/>
      <c r="CO374" s="115"/>
      <c r="CP374" s="115"/>
      <c r="CQ374" s="115"/>
      <c r="CR374" s="115"/>
      <c r="CS374" s="115"/>
      <c r="CT374" s="115"/>
      <c r="CU374" s="115"/>
      <c r="CV374" s="115"/>
      <c r="CW374" s="115"/>
      <c r="CX374" s="115"/>
      <c r="CY374" s="115"/>
      <c r="CZ374" s="115"/>
      <c r="DA374" s="115"/>
      <c r="DB374" s="115"/>
      <c r="DC374" s="115"/>
      <c r="DD374" s="115"/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  <c r="DV374" s="115"/>
      <c r="DW374" s="115"/>
      <c r="DX374" s="115"/>
      <c r="DY374" s="115"/>
      <c r="DZ374" s="115"/>
      <c r="EA374" s="115"/>
      <c r="EB374" s="115"/>
      <c r="EC374" s="115"/>
      <c r="ED374" s="115"/>
      <c r="EE374" s="115"/>
      <c r="EF374" s="115"/>
      <c r="EG374" s="115"/>
      <c r="EH374" s="115"/>
      <c r="EI374" s="115"/>
      <c r="EJ374" s="115"/>
      <c r="EK374" s="115"/>
      <c r="EL374" s="115"/>
      <c r="EM374" s="115"/>
      <c r="EN374" s="115"/>
      <c r="EO374" s="115"/>
      <c r="EP374" s="115"/>
      <c r="EQ374" s="115"/>
      <c r="ER374" s="115"/>
      <c r="ES374" s="115"/>
      <c r="ET374" s="115"/>
      <c r="EU374" s="115"/>
      <c r="EV374" s="115"/>
      <c r="EW374" s="115"/>
      <c r="EX374" s="115"/>
      <c r="EY374" s="115"/>
      <c r="EZ374" s="115"/>
      <c r="FA374" s="115"/>
      <c r="FB374" s="115"/>
      <c r="FC374" s="115"/>
      <c r="FD374" s="115"/>
      <c r="FE374" s="115"/>
      <c r="FF374" s="115"/>
      <c r="FG374" s="115"/>
      <c r="FH374" s="115"/>
      <c r="FI374" s="115"/>
      <c r="FJ374" s="115"/>
      <c r="FK374" s="115"/>
      <c r="FL374" s="115"/>
      <c r="FM374" s="115"/>
      <c r="FN374" s="115"/>
      <c r="FO374" s="115"/>
      <c r="FP374" s="115"/>
      <c r="FQ374" s="115"/>
      <c r="FR374" s="115"/>
      <c r="FS374" s="115"/>
      <c r="FT374" s="115"/>
      <c r="FU374" s="115"/>
      <c r="FV374" s="115"/>
      <c r="FW374" s="115"/>
      <c r="FX374" s="115"/>
      <c r="FY374" s="115"/>
      <c r="FZ374" s="115"/>
      <c r="GA374" s="115"/>
      <c r="GB374" s="115"/>
      <c r="GC374" s="115"/>
      <c r="GD374" s="115"/>
      <c r="GE374" s="115"/>
      <c r="GF374" s="115"/>
      <c r="GG374" s="115"/>
    </row>
    <row r="375" spans="1:189" ht="12.75">
      <c r="A375" s="314"/>
      <c r="B375" s="317"/>
      <c r="C375" s="146">
        <v>1600</v>
      </c>
      <c r="D375" s="154">
        <f t="shared" si="23"/>
        <v>-0.036149942851144534</v>
      </c>
      <c r="E375" s="155">
        <f t="shared" si="24"/>
        <v>-24.096408800000063</v>
      </c>
      <c r="F375" s="345"/>
      <c r="G375" s="155">
        <f t="shared" si="25"/>
        <v>0.019840000000002078</v>
      </c>
      <c r="H375" s="359"/>
      <c r="I375" s="156">
        <f t="shared" si="30"/>
        <v>0.00022733356066691781</v>
      </c>
      <c r="J375" s="164">
        <f t="shared" si="26"/>
        <v>-0.05569777326700628</v>
      </c>
      <c r="K375" s="155">
        <f t="shared" si="27"/>
        <v>-35.784258115466855</v>
      </c>
      <c r="L375" s="345"/>
      <c r="M375" s="155">
        <f t="shared" si="28"/>
        <v>38.71263999999999</v>
      </c>
      <c r="N375" s="359"/>
      <c r="O375" s="165">
        <f t="shared" si="29"/>
        <v>0.4434819585833739</v>
      </c>
      <c r="P375" s="41"/>
      <c r="Q375" s="41"/>
      <c r="R375" s="41"/>
      <c r="S375" s="41"/>
      <c r="T375" s="41"/>
      <c r="U375" s="127"/>
      <c r="V375" s="127"/>
      <c r="W375" s="127"/>
      <c r="X375" s="127"/>
      <c r="Y375" s="127"/>
      <c r="Z375" s="127"/>
      <c r="AA375" s="127"/>
      <c r="AB375" s="127"/>
      <c r="AC375" s="127"/>
      <c r="AD375" s="127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  <c r="BH375" s="115"/>
      <c r="BI375" s="115"/>
      <c r="BJ375" s="115"/>
      <c r="BK375" s="115"/>
      <c r="BL375" s="115"/>
      <c r="BM375" s="115"/>
      <c r="BN375" s="115"/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/>
      <c r="CB375" s="115"/>
      <c r="CC375" s="115"/>
      <c r="CD375" s="115"/>
      <c r="CE375" s="115"/>
      <c r="CF375" s="115"/>
      <c r="CG375" s="115"/>
      <c r="CH375" s="115"/>
      <c r="CI375" s="115"/>
      <c r="CJ375" s="115"/>
      <c r="CK375" s="115"/>
      <c r="CL375" s="115"/>
      <c r="CM375" s="115"/>
      <c r="CN375" s="115"/>
      <c r="CO375" s="115"/>
      <c r="CP375" s="115"/>
      <c r="CQ375" s="115"/>
      <c r="CR375" s="115"/>
      <c r="CS375" s="115"/>
      <c r="CT375" s="115"/>
      <c r="CU375" s="115"/>
      <c r="CV375" s="115"/>
      <c r="CW375" s="115"/>
      <c r="CX375" s="115"/>
      <c r="CY375" s="115"/>
      <c r="CZ375" s="115"/>
      <c r="DA375" s="115"/>
      <c r="DB375" s="115"/>
      <c r="DC375" s="115"/>
      <c r="DD375" s="115"/>
      <c r="DE375" s="115"/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/>
      <c r="DS375" s="115"/>
      <c r="DT375" s="115"/>
      <c r="DU375" s="115"/>
      <c r="DV375" s="115"/>
      <c r="DW375" s="115"/>
      <c r="DX375" s="115"/>
      <c r="DY375" s="115"/>
      <c r="DZ375" s="115"/>
      <c r="EA375" s="115"/>
      <c r="EB375" s="115"/>
      <c r="EC375" s="115"/>
      <c r="ED375" s="115"/>
      <c r="EE375" s="115"/>
      <c r="EF375" s="115"/>
      <c r="EG375" s="115"/>
      <c r="EH375" s="115"/>
      <c r="EI375" s="115"/>
      <c r="EJ375" s="115"/>
      <c r="EK375" s="115"/>
      <c r="EL375" s="115"/>
      <c r="EM375" s="115"/>
      <c r="EN375" s="115"/>
      <c r="EO375" s="115"/>
      <c r="EP375" s="115"/>
      <c r="EQ375" s="115"/>
      <c r="ER375" s="115"/>
      <c r="ES375" s="115"/>
      <c r="ET375" s="115"/>
      <c r="EU375" s="115"/>
      <c r="EV375" s="115"/>
      <c r="EW375" s="115"/>
      <c r="EX375" s="115"/>
      <c r="EY375" s="115"/>
      <c r="EZ375" s="115"/>
      <c r="FA375" s="115"/>
      <c r="FB375" s="115"/>
      <c r="FC375" s="115"/>
      <c r="FD375" s="115"/>
      <c r="FE375" s="115"/>
      <c r="FF375" s="115"/>
      <c r="FG375" s="115"/>
      <c r="FH375" s="115"/>
      <c r="FI375" s="115"/>
      <c r="FJ375" s="115"/>
      <c r="FK375" s="115"/>
      <c r="FL375" s="115"/>
      <c r="FM375" s="115"/>
      <c r="FN375" s="115"/>
      <c r="FO375" s="115"/>
      <c r="FP375" s="115"/>
      <c r="FQ375" s="115"/>
      <c r="FR375" s="115"/>
      <c r="FS375" s="115"/>
      <c r="FT375" s="115"/>
      <c r="FU375" s="115"/>
      <c r="FV375" s="115"/>
      <c r="FW375" s="115"/>
      <c r="FX375" s="115"/>
      <c r="FY375" s="115"/>
      <c r="FZ375" s="115"/>
      <c r="GA375" s="115"/>
      <c r="GB375" s="115"/>
      <c r="GC375" s="115"/>
      <c r="GD375" s="115"/>
      <c r="GE375" s="115"/>
      <c r="GF375" s="115"/>
      <c r="GG375" s="115"/>
    </row>
    <row r="376" spans="1:189" ht="12.75">
      <c r="A376" s="314"/>
      <c r="B376" s="317"/>
      <c r="C376" s="147">
        <v>3120</v>
      </c>
      <c r="D376" s="154">
        <f t="shared" si="23"/>
        <v>-0.032125800223009496</v>
      </c>
      <c r="E376" s="155">
        <f t="shared" si="24"/>
        <v>-24.077560800000015</v>
      </c>
      <c r="F376" s="345"/>
      <c r="G376" s="155">
        <f t="shared" si="25"/>
        <v>0.038688000000007605</v>
      </c>
      <c r="H376" s="359"/>
      <c r="I376" s="156">
        <f t="shared" si="30"/>
        <v>0.00022733356066693868</v>
      </c>
      <c r="J376" s="164">
        <f t="shared" si="26"/>
        <v>0.0013685554489408641</v>
      </c>
      <c r="K376" s="155">
        <f t="shared" si="27"/>
        <v>0.9927498845330547</v>
      </c>
      <c r="L376" s="345"/>
      <c r="M376" s="155">
        <f t="shared" si="28"/>
        <v>75.48964799999999</v>
      </c>
      <c r="N376" s="359"/>
      <c r="O376" s="165">
        <f t="shared" si="29"/>
        <v>0.44348195858337386</v>
      </c>
      <c r="P376" s="41"/>
      <c r="Q376" s="41"/>
      <c r="R376" s="41"/>
      <c r="S376" s="41"/>
      <c r="T376" s="41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  <c r="BH376" s="115"/>
      <c r="BI376" s="115"/>
      <c r="BJ376" s="115"/>
      <c r="BK376" s="115"/>
      <c r="BL376" s="115"/>
      <c r="BM376" s="115"/>
      <c r="BN376" s="115"/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/>
      <c r="CB376" s="115"/>
      <c r="CC376" s="115"/>
      <c r="CD376" s="115"/>
      <c r="CE376" s="115"/>
      <c r="CF376" s="115"/>
      <c r="CG376" s="115"/>
      <c r="CH376" s="115"/>
      <c r="CI376" s="115"/>
      <c r="CJ376" s="115"/>
      <c r="CK376" s="115"/>
      <c r="CL376" s="115"/>
      <c r="CM376" s="115"/>
      <c r="CN376" s="115"/>
      <c r="CO376" s="115"/>
      <c r="CP376" s="115"/>
      <c r="CQ376" s="115"/>
      <c r="CR376" s="115"/>
      <c r="CS376" s="115"/>
      <c r="CT376" s="115"/>
      <c r="CU376" s="115"/>
      <c r="CV376" s="115"/>
      <c r="CW376" s="115"/>
      <c r="CX376" s="115"/>
      <c r="CY376" s="115"/>
      <c r="CZ376" s="115"/>
      <c r="DA376" s="115"/>
      <c r="DB376" s="115"/>
      <c r="DC376" s="115"/>
      <c r="DD376" s="115"/>
      <c r="DE376" s="115"/>
      <c r="DF376" s="115"/>
      <c r="DG376" s="115"/>
      <c r="DH376" s="115"/>
      <c r="DI376" s="115"/>
      <c r="DJ376" s="115"/>
      <c r="DK376" s="115"/>
      <c r="DL376" s="115"/>
      <c r="DM376" s="115"/>
      <c r="DN376" s="115"/>
      <c r="DO376" s="115"/>
      <c r="DP376" s="115"/>
      <c r="DQ376" s="115"/>
      <c r="DR376" s="115"/>
      <c r="DS376" s="115"/>
      <c r="DT376" s="115"/>
      <c r="DU376" s="115"/>
      <c r="DV376" s="115"/>
      <c r="DW376" s="115"/>
      <c r="DX376" s="115"/>
      <c r="DY376" s="115"/>
      <c r="DZ376" s="115"/>
      <c r="EA376" s="115"/>
      <c r="EB376" s="115"/>
      <c r="EC376" s="115"/>
      <c r="ED376" s="115"/>
      <c r="EE376" s="115"/>
      <c r="EF376" s="115"/>
      <c r="EG376" s="115"/>
      <c r="EH376" s="115"/>
      <c r="EI376" s="115"/>
      <c r="EJ376" s="115"/>
      <c r="EK376" s="115"/>
      <c r="EL376" s="115"/>
      <c r="EM376" s="115"/>
      <c r="EN376" s="115"/>
      <c r="EO376" s="115"/>
      <c r="EP376" s="115"/>
      <c r="EQ376" s="115"/>
      <c r="ER376" s="115"/>
      <c r="ES376" s="115"/>
      <c r="ET376" s="115"/>
      <c r="EU376" s="115"/>
      <c r="EV376" s="115"/>
      <c r="EW376" s="115"/>
      <c r="EX376" s="115"/>
      <c r="EY376" s="115"/>
      <c r="EZ376" s="115"/>
      <c r="FA376" s="115"/>
      <c r="FB376" s="115"/>
      <c r="FC376" s="115"/>
      <c r="FD376" s="115"/>
      <c r="FE376" s="115"/>
      <c r="FF376" s="115"/>
      <c r="FG376" s="115"/>
      <c r="FH376" s="115"/>
      <c r="FI376" s="115"/>
      <c r="FJ376" s="115"/>
      <c r="FK376" s="115"/>
      <c r="FL376" s="115"/>
      <c r="FM376" s="115"/>
      <c r="FN376" s="115"/>
      <c r="FO376" s="115"/>
      <c r="FP376" s="115"/>
      <c r="FQ376" s="115"/>
      <c r="FR376" s="115"/>
      <c r="FS376" s="115"/>
      <c r="FT376" s="115"/>
      <c r="FU376" s="115"/>
      <c r="FV376" s="115"/>
      <c r="FW376" s="115"/>
      <c r="FX376" s="115"/>
      <c r="FY376" s="115"/>
      <c r="FZ376" s="115"/>
      <c r="GA376" s="115"/>
      <c r="GB376" s="115"/>
      <c r="GC376" s="115"/>
      <c r="GD376" s="115"/>
      <c r="GE376" s="115"/>
      <c r="GF376" s="115"/>
      <c r="GG376" s="115"/>
    </row>
    <row r="377" spans="1:189" ht="12.75">
      <c r="A377" s="314"/>
      <c r="B377" s="317"/>
      <c r="C377" s="147">
        <v>9360</v>
      </c>
      <c r="D377" s="154">
        <f t="shared" si="23"/>
        <v>-0.02202173691877521</v>
      </c>
      <c r="E377" s="155">
        <f t="shared" si="24"/>
        <v>-24.000184799999943</v>
      </c>
      <c r="F377" s="345"/>
      <c r="G377" s="155">
        <f t="shared" si="25"/>
        <v>0.1160639999999944</v>
      </c>
      <c r="H377" s="359"/>
      <c r="I377" s="156">
        <f t="shared" si="30"/>
        <v>0.00022733356066688304</v>
      </c>
      <c r="J377" s="164">
        <f t="shared" si="26"/>
        <v>0.14258422922538747</v>
      </c>
      <c r="K377" s="155">
        <f t="shared" si="27"/>
        <v>151.97204588453314</v>
      </c>
      <c r="L377" s="345"/>
      <c r="M377" s="155">
        <f t="shared" si="28"/>
        <v>226.46894400000002</v>
      </c>
      <c r="N377" s="359"/>
      <c r="O377" s="165">
        <f t="shared" si="29"/>
        <v>0.443481958583374</v>
      </c>
      <c r="P377" s="41"/>
      <c r="Q377" s="41"/>
      <c r="R377" s="41"/>
      <c r="S377" s="41"/>
      <c r="T377" s="41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/>
      <c r="CB377" s="115"/>
      <c r="CC377" s="115"/>
      <c r="CD377" s="115"/>
      <c r="CE377" s="115"/>
      <c r="CF377" s="115"/>
      <c r="CG377" s="115"/>
      <c r="CH377" s="115"/>
      <c r="CI377" s="115"/>
      <c r="CJ377" s="115"/>
      <c r="CK377" s="115"/>
      <c r="CL377" s="115"/>
      <c r="CM377" s="115"/>
      <c r="CN377" s="115"/>
      <c r="CO377" s="115"/>
      <c r="CP377" s="115"/>
      <c r="CQ377" s="115"/>
      <c r="CR377" s="115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  <c r="DV377" s="115"/>
      <c r="DW377" s="115"/>
      <c r="DX377" s="115"/>
      <c r="DY377" s="115"/>
      <c r="DZ377" s="115"/>
      <c r="EA377" s="115"/>
      <c r="EB377" s="115"/>
      <c r="EC377" s="115"/>
      <c r="ED377" s="115"/>
      <c r="EE377" s="115"/>
      <c r="EF377" s="115"/>
      <c r="EG377" s="115"/>
      <c r="EH377" s="115"/>
      <c r="EI377" s="115"/>
      <c r="EJ377" s="115"/>
      <c r="EK377" s="115"/>
      <c r="EL377" s="115"/>
      <c r="EM377" s="115"/>
      <c r="EN377" s="115"/>
      <c r="EO377" s="115"/>
      <c r="EP377" s="115"/>
      <c r="EQ377" s="115"/>
      <c r="ER377" s="115"/>
      <c r="ES377" s="115"/>
      <c r="ET377" s="115"/>
      <c r="EU377" s="115"/>
      <c r="EV377" s="115"/>
      <c r="EW377" s="115"/>
      <c r="EX377" s="115"/>
      <c r="EY377" s="115"/>
      <c r="EZ377" s="115"/>
      <c r="FA377" s="115"/>
      <c r="FB377" s="115"/>
      <c r="FC377" s="115"/>
      <c r="FD377" s="115"/>
      <c r="FE377" s="115"/>
      <c r="FF377" s="115"/>
      <c r="FG377" s="115"/>
      <c r="FH377" s="115"/>
      <c r="FI377" s="115"/>
      <c r="FJ377" s="115"/>
      <c r="FK377" s="115"/>
      <c r="FL377" s="115"/>
      <c r="FM377" s="115"/>
      <c r="FN377" s="115"/>
      <c r="FO377" s="115"/>
      <c r="FP377" s="115"/>
      <c r="FQ377" s="115"/>
      <c r="FR377" s="115"/>
      <c r="FS377" s="115"/>
      <c r="FT377" s="115"/>
      <c r="FU377" s="115"/>
      <c r="FV377" s="115"/>
      <c r="FW377" s="115"/>
      <c r="FX377" s="115"/>
      <c r="FY377" s="115"/>
      <c r="FZ377" s="115"/>
      <c r="GA377" s="115"/>
      <c r="GB377" s="115"/>
      <c r="GC377" s="115"/>
      <c r="GD377" s="115"/>
      <c r="GE377" s="115"/>
      <c r="GF377" s="115"/>
      <c r="GG377" s="115"/>
    </row>
    <row r="378" spans="1:189" ht="12.75">
      <c r="A378" s="314"/>
      <c r="B378" s="317"/>
      <c r="C378" s="147">
        <v>44200</v>
      </c>
      <c r="D378" s="154">
        <f t="shared" si="23"/>
        <v>-0.007881797115747963</v>
      </c>
      <c r="E378" s="155">
        <f t="shared" si="24"/>
        <v>-23.56816880000042</v>
      </c>
      <c r="F378" s="345"/>
      <c r="G378" s="155">
        <f t="shared" si="25"/>
        <v>0.5480799999995725</v>
      </c>
      <c r="H378" s="359"/>
      <c r="I378" s="156">
        <f t="shared" si="30"/>
        <v>0.00022733356066671667</v>
      </c>
      <c r="J378" s="164">
        <f t="shared" si="26"/>
        <v>0.3353766248348725</v>
      </c>
      <c r="K378" s="155">
        <f t="shared" si="27"/>
        <v>994.9397818845332</v>
      </c>
      <c r="L378" s="345"/>
      <c r="M378" s="155">
        <f t="shared" si="28"/>
        <v>1069.4366800000003</v>
      </c>
      <c r="N378" s="359"/>
      <c r="O378" s="165">
        <f t="shared" si="29"/>
        <v>0.44348195858337414</v>
      </c>
      <c r="P378" s="41"/>
      <c r="Q378" s="41"/>
      <c r="R378" s="41"/>
      <c r="S378" s="41"/>
      <c r="T378" s="41"/>
      <c r="U378" s="127"/>
      <c r="V378" s="127"/>
      <c r="W378" s="127"/>
      <c r="X378" s="127"/>
      <c r="Y378" s="127"/>
      <c r="Z378" s="127"/>
      <c r="AA378" s="127"/>
      <c r="AB378" s="127"/>
      <c r="AC378" s="127"/>
      <c r="AD378" s="127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  <c r="BH378" s="115"/>
      <c r="BI378" s="115"/>
      <c r="BJ378" s="115"/>
      <c r="BK378" s="115"/>
      <c r="BL378" s="115"/>
      <c r="BM378" s="115"/>
      <c r="BN378" s="115"/>
      <c r="BO378" s="115"/>
      <c r="BP378" s="115"/>
      <c r="BQ378" s="115"/>
      <c r="BR378" s="115"/>
      <c r="BS378" s="115"/>
      <c r="BT378" s="115"/>
      <c r="BU378" s="115"/>
      <c r="BV378" s="115"/>
      <c r="BW378" s="115"/>
      <c r="BX378" s="115"/>
      <c r="BY378" s="115"/>
      <c r="BZ378" s="115"/>
      <c r="CA378" s="115"/>
      <c r="CB378" s="115"/>
      <c r="CC378" s="115"/>
      <c r="CD378" s="115"/>
      <c r="CE378" s="115"/>
      <c r="CF378" s="115"/>
      <c r="CG378" s="115"/>
      <c r="CH378" s="115"/>
      <c r="CI378" s="115"/>
      <c r="CJ378" s="115"/>
      <c r="CK378" s="115"/>
      <c r="CL378" s="115"/>
      <c r="CM378" s="115"/>
      <c r="CN378" s="115"/>
      <c r="CO378" s="115"/>
      <c r="CP378" s="115"/>
      <c r="CQ378" s="115"/>
      <c r="CR378" s="115"/>
      <c r="CS378" s="115"/>
      <c r="CT378" s="115"/>
      <c r="CU378" s="115"/>
      <c r="CV378" s="115"/>
      <c r="CW378" s="115"/>
      <c r="CX378" s="115"/>
      <c r="CY378" s="115"/>
      <c r="CZ378" s="115"/>
      <c r="DA378" s="115"/>
      <c r="DB378" s="115"/>
      <c r="DC378" s="115"/>
      <c r="DD378" s="115"/>
      <c r="DE378" s="115"/>
      <c r="DF378" s="115"/>
      <c r="DG378" s="115"/>
      <c r="DH378" s="115"/>
      <c r="DI378" s="115"/>
      <c r="DJ378" s="115"/>
      <c r="DK378" s="115"/>
      <c r="DL378" s="115"/>
      <c r="DM378" s="115"/>
      <c r="DN378" s="115"/>
      <c r="DO378" s="115"/>
      <c r="DP378" s="115"/>
      <c r="DQ378" s="115"/>
      <c r="DR378" s="115"/>
      <c r="DS378" s="115"/>
      <c r="DT378" s="115"/>
      <c r="DU378" s="115"/>
      <c r="DV378" s="115"/>
      <c r="DW378" s="115"/>
      <c r="DX378" s="115"/>
      <c r="DY378" s="115"/>
      <c r="DZ378" s="115"/>
      <c r="EA378" s="115"/>
      <c r="EB378" s="115"/>
      <c r="EC378" s="115"/>
      <c r="ED378" s="115"/>
      <c r="EE378" s="115"/>
      <c r="EF378" s="115"/>
      <c r="EG378" s="115"/>
      <c r="EH378" s="115"/>
      <c r="EI378" s="115"/>
      <c r="EJ378" s="115"/>
      <c r="EK378" s="115"/>
      <c r="EL378" s="115"/>
      <c r="EM378" s="115"/>
      <c r="EN378" s="115"/>
      <c r="EO378" s="115"/>
      <c r="EP378" s="115"/>
      <c r="EQ378" s="115"/>
      <c r="ER378" s="115"/>
      <c r="ES378" s="115"/>
      <c r="ET378" s="115"/>
      <c r="EU378" s="115"/>
      <c r="EV378" s="115"/>
      <c r="EW378" s="115"/>
      <c r="EX378" s="115"/>
      <c r="EY378" s="115"/>
      <c r="EZ378" s="115"/>
      <c r="FA378" s="115"/>
      <c r="FB378" s="115"/>
      <c r="FC378" s="115"/>
      <c r="FD378" s="115"/>
      <c r="FE378" s="115"/>
      <c r="FF378" s="115"/>
      <c r="FG378" s="115"/>
      <c r="FH378" s="115"/>
      <c r="FI378" s="115"/>
      <c r="FJ378" s="115"/>
      <c r="FK378" s="115"/>
      <c r="FL378" s="115"/>
      <c r="FM378" s="115"/>
      <c r="FN378" s="115"/>
      <c r="FO378" s="115"/>
      <c r="FP378" s="115"/>
      <c r="FQ378" s="115"/>
      <c r="FR378" s="115"/>
      <c r="FS378" s="115"/>
      <c r="FT378" s="115"/>
      <c r="FU378" s="115"/>
      <c r="FV378" s="115"/>
      <c r="FW378" s="115"/>
      <c r="FX378" s="115"/>
      <c r="FY378" s="115"/>
      <c r="FZ378" s="115"/>
      <c r="GA378" s="115"/>
      <c r="GB378" s="115"/>
      <c r="GC378" s="115"/>
      <c r="GD378" s="115"/>
      <c r="GE378" s="115"/>
      <c r="GF378" s="115"/>
      <c r="GG378" s="115"/>
    </row>
    <row r="379" spans="1:189" ht="13.5" thickBot="1">
      <c r="A379" s="315"/>
      <c r="B379" s="318"/>
      <c r="C379" s="148">
        <v>83200</v>
      </c>
      <c r="D379" s="157">
        <f t="shared" si="23"/>
        <v>-0.004510931218434084</v>
      </c>
      <c r="E379" s="158">
        <f t="shared" si="24"/>
        <v>-23.084568799999033</v>
      </c>
      <c r="F379" s="346"/>
      <c r="G379" s="158">
        <f t="shared" si="25"/>
        <v>1.0316800000000512</v>
      </c>
      <c r="H379" s="360"/>
      <c r="I379" s="159">
        <f t="shared" si="30"/>
        <v>0.0002273335606669053</v>
      </c>
      <c r="J379" s="164">
        <f t="shared" si="26"/>
        <v>0.3805285758852042</v>
      </c>
      <c r="K379" s="155">
        <f t="shared" si="27"/>
        <v>1938.560381884533</v>
      </c>
      <c r="L379" s="345"/>
      <c r="M379" s="155">
        <f t="shared" si="28"/>
        <v>2013.05728</v>
      </c>
      <c r="N379" s="359"/>
      <c r="O379" s="165">
        <f t="shared" si="29"/>
        <v>0.44348195858337397</v>
      </c>
      <c r="P379" s="41"/>
      <c r="Q379" s="41"/>
      <c r="R379" s="41"/>
      <c r="S379" s="41"/>
      <c r="T379" s="41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  <c r="BH379" s="115"/>
      <c r="BI379" s="115"/>
      <c r="BJ379" s="115"/>
      <c r="BK379" s="115"/>
      <c r="BL379" s="115"/>
      <c r="BM379" s="115"/>
      <c r="BN379" s="115"/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/>
      <c r="CB379" s="115"/>
      <c r="CC379" s="115"/>
      <c r="CD379" s="115"/>
      <c r="CE379" s="115"/>
      <c r="CF379" s="115"/>
      <c r="CG379" s="115"/>
      <c r="CH379" s="115"/>
      <c r="CI379" s="115"/>
      <c r="CJ379" s="115"/>
      <c r="CK379" s="115"/>
      <c r="CL379" s="115"/>
      <c r="CM379" s="115"/>
      <c r="CN379" s="115"/>
      <c r="CO379" s="115"/>
      <c r="CP379" s="115"/>
      <c r="CQ379" s="115"/>
      <c r="CR379" s="115"/>
      <c r="CS379" s="115"/>
      <c r="CT379" s="115"/>
      <c r="CU379" s="115"/>
      <c r="CV379" s="115"/>
      <c r="CW379" s="115"/>
      <c r="CX379" s="115"/>
      <c r="CY379" s="115"/>
      <c r="CZ379" s="115"/>
      <c r="DA379" s="115"/>
      <c r="DB379" s="115"/>
      <c r="DC379" s="115"/>
      <c r="DD379" s="115"/>
      <c r="DE379" s="115"/>
      <c r="DF379" s="115"/>
      <c r="DG379" s="115"/>
      <c r="DH379" s="115"/>
      <c r="DI379" s="115"/>
      <c r="DJ379" s="115"/>
      <c r="DK379" s="115"/>
      <c r="DL379" s="115"/>
      <c r="DM379" s="115"/>
      <c r="DN379" s="115"/>
      <c r="DO379" s="115"/>
      <c r="DP379" s="115"/>
      <c r="DQ379" s="115"/>
      <c r="DR379" s="115"/>
      <c r="DS379" s="115"/>
      <c r="DT379" s="115"/>
      <c r="DU379" s="115"/>
      <c r="DV379" s="115"/>
      <c r="DW379" s="115"/>
      <c r="DX379" s="115"/>
      <c r="DY379" s="115"/>
      <c r="DZ379" s="115"/>
      <c r="EA379" s="115"/>
      <c r="EB379" s="115"/>
      <c r="EC379" s="115"/>
      <c r="ED379" s="115"/>
      <c r="EE379" s="115"/>
      <c r="EF379" s="115"/>
      <c r="EG379" s="115"/>
      <c r="EH379" s="115"/>
      <c r="EI379" s="115"/>
      <c r="EJ379" s="115"/>
      <c r="EK379" s="115"/>
      <c r="EL379" s="115"/>
      <c r="EM379" s="115"/>
      <c r="EN379" s="115"/>
      <c r="EO379" s="115"/>
      <c r="EP379" s="115"/>
      <c r="EQ379" s="115"/>
      <c r="ER379" s="115"/>
      <c r="ES379" s="115"/>
      <c r="ET379" s="115"/>
      <c r="EU379" s="115"/>
      <c r="EV379" s="115"/>
      <c r="EW379" s="115"/>
      <c r="EX379" s="115"/>
      <c r="EY379" s="115"/>
      <c r="EZ379" s="115"/>
      <c r="FA379" s="115"/>
      <c r="FB379" s="115"/>
      <c r="FC379" s="115"/>
      <c r="FD379" s="115"/>
      <c r="FE379" s="115"/>
      <c r="FF379" s="115"/>
      <c r="FG379" s="115"/>
      <c r="FH379" s="115"/>
      <c r="FI379" s="115"/>
      <c r="FJ379" s="115"/>
      <c r="FK379" s="115"/>
      <c r="FL379" s="115"/>
      <c r="FM379" s="115"/>
      <c r="FN379" s="115"/>
      <c r="FO379" s="115"/>
      <c r="FP379" s="115"/>
      <c r="FQ379" s="115"/>
      <c r="FR379" s="115"/>
      <c r="FS379" s="115"/>
      <c r="FT379" s="115"/>
      <c r="FU379" s="115"/>
      <c r="FV379" s="115"/>
      <c r="FW379" s="115"/>
      <c r="FX379" s="115"/>
      <c r="FY379" s="115"/>
      <c r="FZ379" s="115"/>
      <c r="GA379" s="115"/>
      <c r="GB379" s="115"/>
      <c r="GC379" s="115"/>
      <c r="GD379" s="115"/>
      <c r="GE379" s="115"/>
      <c r="GF379" s="115"/>
      <c r="GG379" s="115"/>
    </row>
    <row r="380" spans="1:189" ht="13.5" thickTop="1">
      <c r="A380" s="313">
        <v>19</v>
      </c>
      <c r="B380" s="310" t="s">
        <v>42</v>
      </c>
      <c r="C380" s="145">
        <v>1200</v>
      </c>
      <c r="D380" s="210">
        <f t="shared" si="23"/>
        <v>-0.036308433026447755</v>
      </c>
      <c r="E380" s="211">
        <f t="shared" si="24"/>
        <v>-18.692116000000055</v>
      </c>
      <c r="F380" s="344">
        <f>M157-Q157</f>
        <v>-18.706996000000004</v>
      </c>
      <c r="G380" s="211">
        <f t="shared" si="25"/>
        <v>0.0148799999999909</v>
      </c>
      <c r="H380" s="358">
        <f>(M157-Q157)/Q157</f>
        <v>-0.041630286983597574</v>
      </c>
      <c r="I380" s="212">
        <f t="shared" si="30"/>
        <v>0.00022733356066675497</v>
      </c>
      <c r="J380" s="221">
        <f t="shared" si="26"/>
        <v>-0.057955097509264995</v>
      </c>
      <c r="K380" s="222">
        <f t="shared" si="27"/>
        <v>-28.75283423910105</v>
      </c>
      <c r="L380" s="347">
        <f>I157-M157</f>
        <v>-57.78731423910102</v>
      </c>
      <c r="M380" s="222">
        <f t="shared" si="28"/>
        <v>29.034480000000002</v>
      </c>
      <c r="N380" s="363">
        <f>(I157-M157)/M157</f>
        <v>-0.13418525052139052</v>
      </c>
      <c r="O380" s="223">
        <f t="shared" si="29"/>
        <v>0.443481958583374</v>
      </c>
      <c r="P380" s="41"/>
      <c r="Q380" s="41"/>
      <c r="R380" s="41"/>
      <c r="S380" s="41"/>
      <c r="T380" s="41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  <c r="BH380" s="115"/>
      <c r="BI380" s="115"/>
      <c r="BJ380" s="115"/>
      <c r="BK380" s="115"/>
      <c r="BL380" s="115"/>
      <c r="BM380" s="115"/>
      <c r="BN380" s="115"/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BZ380" s="115"/>
      <c r="CA380" s="115"/>
      <c r="CB380" s="115"/>
      <c r="CC380" s="115"/>
      <c r="CD380" s="115"/>
      <c r="CE380" s="115"/>
      <c r="CF380" s="115"/>
      <c r="CG380" s="115"/>
      <c r="CH380" s="115"/>
      <c r="CI380" s="115"/>
      <c r="CJ380" s="115"/>
      <c r="CK380" s="115"/>
      <c r="CL380" s="115"/>
      <c r="CM380" s="115"/>
      <c r="CN380" s="115"/>
      <c r="CO380" s="115"/>
      <c r="CP380" s="115"/>
      <c r="CQ380" s="115"/>
      <c r="CR380" s="115"/>
      <c r="CS380" s="115"/>
      <c r="CT380" s="115"/>
      <c r="CU380" s="115"/>
      <c r="CV380" s="115"/>
      <c r="CW380" s="115"/>
      <c r="CX380" s="115"/>
      <c r="CY380" s="115"/>
      <c r="CZ380" s="115"/>
      <c r="DA380" s="115"/>
      <c r="DB380" s="115"/>
      <c r="DC380" s="115"/>
      <c r="DD380" s="115"/>
      <c r="DE380" s="115"/>
      <c r="DF380" s="115"/>
      <c r="DG380" s="115"/>
      <c r="DH380" s="115"/>
      <c r="DI380" s="115"/>
      <c r="DJ380" s="115"/>
      <c r="DK380" s="115"/>
      <c r="DL380" s="115"/>
      <c r="DM380" s="115"/>
      <c r="DN380" s="115"/>
      <c r="DO380" s="115"/>
      <c r="DP380" s="115"/>
      <c r="DQ380" s="115"/>
      <c r="DR380" s="115"/>
      <c r="DS380" s="115"/>
      <c r="DT380" s="115"/>
      <c r="DU380" s="115"/>
      <c r="DV380" s="115"/>
      <c r="DW380" s="115"/>
      <c r="DX380" s="115"/>
      <c r="DY380" s="115"/>
      <c r="DZ380" s="115"/>
      <c r="EA380" s="115"/>
      <c r="EB380" s="115"/>
      <c r="EC380" s="115"/>
      <c r="ED380" s="115"/>
      <c r="EE380" s="115"/>
      <c r="EF380" s="115"/>
      <c r="EG380" s="115"/>
      <c r="EH380" s="115"/>
      <c r="EI380" s="115"/>
      <c r="EJ380" s="115"/>
      <c r="EK380" s="115"/>
      <c r="EL380" s="115"/>
      <c r="EM380" s="115"/>
      <c r="EN380" s="115"/>
      <c r="EO380" s="115"/>
      <c r="EP380" s="115"/>
      <c r="EQ380" s="115"/>
      <c r="ER380" s="115"/>
      <c r="ES380" s="115"/>
      <c r="ET380" s="115"/>
      <c r="EU380" s="115"/>
      <c r="EV380" s="115"/>
      <c r="EW380" s="115"/>
      <c r="EX380" s="115"/>
      <c r="EY380" s="115"/>
      <c r="EZ380" s="115"/>
      <c r="FA380" s="115"/>
      <c r="FB380" s="115"/>
      <c r="FC380" s="115"/>
      <c r="FD380" s="115"/>
      <c r="FE380" s="115"/>
      <c r="FF380" s="115"/>
      <c r="FG380" s="115"/>
      <c r="FH380" s="115"/>
      <c r="FI380" s="115"/>
      <c r="FJ380" s="115"/>
      <c r="FK380" s="115"/>
      <c r="FL380" s="115"/>
      <c r="FM380" s="115"/>
      <c r="FN380" s="115"/>
      <c r="FO380" s="115"/>
      <c r="FP380" s="115"/>
      <c r="FQ380" s="115"/>
      <c r="FR380" s="115"/>
      <c r="FS380" s="115"/>
      <c r="FT380" s="115"/>
      <c r="FU380" s="115"/>
      <c r="FV380" s="115"/>
      <c r="FW380" s="115"/>
      <c r="FX380" s="115"/>
      <c r="FY380" s="115"/>
      <c r="FZ380" s="115"/>
      <c r="GA380" s="115"/>
      <c r="GB380" s="115"/>
      <c r="GC380" s="115"/>
      <c r="GD380" s="115"/>
      <c r="GE380" s="115"/>
      <c r="GF380" s="115"/>
      <c r="GG380" s="115"/>
    </row>
    <row r="381" spans="1:189" ht="12.75">
      <c r="A381" s="314"/>
      <c r="B381" s="311"/>
      <c r="C381" s="146">
        <v>1600</v>
      </c>
      <c r="D381" s="154">
        <f t="shared" si="23"/>
        <v>-0.03482297952198174</v>
      </c>
      <c r="E381" s="155">
        <f t="shared" si="24"/>
        <v>-18.68715599999996</v>
      </c>
      <c r="F381" s="345"/>
      <c r="G381" s="155">
        <f t="shared" si="25"/>
        <v>0.019840000000002078</v>
      </c>
      <c r="H381" s="359"/>
      <c r="I381" s="156">
        <f t="shared" si="30"/>
        <v>0.00022733356066691781</v>
      </c>
      <c r="J381" s="164">
        <f t="shared" si="26"/>
        <v>-0.0368275538039498</v>
      </c>
      <c r="K381" s="155">
        <f t="shared" si="27"/>
        <v>-19.074674239101057</v>
      </c>
      <c r="L381" s="345"/>
      <c r="M381" s="155">
        <f t="shared" si="28"/>
        <v>38.71263999999999</v>
      </c>
      <c r="N381" s="359"/>
      <c r="O381" s="165">
        <f t="shared" si="29"/>
        <v>0.4434819585833739</v>
      </c>
      <c r="P381" s="41"/>
      <c r="Q381" s="41"/>
      <c r="R381" s="41"/>
      <c r="S381" s="41"/>
      <c r="T381" s="41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  <c r="BH381" s="115"/>
      <c r="BI381" s="115"/>
      <c r="BJ381" s="115"/>
      <c r="BK381" s="115"/>
      <c r="BL381" s="115"/>
      <c r="BM381" s="115"/>
      <c r="BN381" s="115"/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/>
      <c r="CB381" s="115"/>
      <c r="CC381" s="115"/>
      <c r="CD381" s="115"/>
      <c r="CE381" s="115"/>
      <c r="CF381" s="115"/>
      <c r="CG381" s="115"/>
      <c r="CH381" s="115"/>
      <c r="CI381" s="115"/>
      <c r="CJ381" s="115"/>
      <c r="CK381" s="115"/>
      <c r="CL381" s="115"/>
      <c r="CM381" s="115"/>
      <c r="CN381" s="115"/>
      <c r="CO381" s="115"/>
      <c r="CP381" s="115"/>
      <c r="CQ381" s="115"/>
      <c r="CR381" s="115"/>
      <c r="CS381" s="115"/>
      <c r="CT381" s="115"/>
      <c r="CU381" s="115"/>
      <c r="CV381" s="115"/>
      <c r="CW381" s="115"/>
      <c r="CX381" s="115"/>
      <c r="CY381" s="115"/>
      <c r="CZ381" s="115"/>
      <c r="DA381" s="115"/>
      <c r="DB381" s="115"/>
      <c r="DC381" s="115"/>
      <c r="DD381" s="115"/>
      <c r="DE381" s="115"/>
      <c r="DF381" s="115"/>
      <c r="DG381" s="115"/>
      <c r="DH381" s="115"/>
      <c r="DI381" s="115"/>
      <c r="DJ381" s="115"/>
      <c r="DK381" s="115"/>
      <c r="DL381" s="115"/>
      <c r="DM381" s="115"/>
      <c r="DN381" s="115"/>
      <c r="DO381" s="115"/>
      <c r="DP381" s="115"/>
      <c r="DQ381" s="115"/>
      <c r="DR381" s="115"/>
      <c r="DS381" s="115"/>
      <c r="DT381" s="115"/>
      <c r="DU381" s="115"/>
      <c r="DV381" s="115"/>
      <c r="DW381" s="115"/>
      <c r="DX381" s="115"/>
      <c r="DY381" s="115"/>
      <c r="DZ381" s="115"/>
      <c r="EA381" s="115"/>
      <c r="EB381" s="115"/>
      <c r="EC381" s="115"/>
      <c r="ED381" s="115"/>
      <c r="EE381" s="115"/>
      <c r="EF381" s="115"/>
      <c r="EG381" s="115"/>
      <c r="EH381" s="115"/>
      <c r="EI381" s="115"/>
      <c r="EJ381" s="115"/>
      <c r="EK381" s="115"/>
      <c r="EL381" s="115"/>
      <c r="EM381" s="115"/>
      <c r="EN381" s="115"/>
      <c r="EO381" s="115"/>
      <c r="EP381" s="115"/>
      <c r="EQ381" s="115"/>
      <c r="ER381" s="115"/>
      <c r="ES381" s="115"/>
      <c r="ET381" s="115"/>
      <c r="EU381" s="115"/>
      <c r="EV381" s="115"/>
      <c r="EW381" s="115"/>
      <c r="EX381" s="115"/>
      <c r="EY381" s="115"/>
      <c r="EZ381" s="115"/>
      <c r="FA381" s="115"/>
      <c r="FB381" s="115"/>
      <c r="FC381" s="115"/>
      <c r="FD381" s="115"/>
      <c r="FE381" s="115"/>
      <c r="FF381" s="115"/>
      <c r="FG381" s="115"/>
      <c r="FH381" s="115"/>
      <c r="FI381" s="115"/>
      <c r="FJ381" s="115"/>
      <c r="FK381" s="115"/>
      <c r="FL381" s="115"/>
      <c r="FM381" s="115"/>
      <c r="FN381" s="115"/>
      <c r="FO381" s="115"/>
      <c r="FP381" s="115"/>
      <c r="FQ381" s="115"/>
      <c r="FR381" s="115"/>
      <c r="FS381" s="115"/>
      <c r="FT381" s="115"/>
      <c r="FU381" s="115"/>
      <c r="FV381" s="115"/>
      <c r="FW381" s="115"/>
      <c r="FX381" s="115"/>
      <c r="FY381" s="115"/>
      <c r="FZ381" s="115"/>
      <c r="GA381" s="115"/>
      <c r="GB381" s="115"/>
      <c r="GC381" s="115"/>
      <c r="GD381" s="115"/>
      <c r="GE381" s="115"/>
      <c r="GF381" s="115"/>
      <c r="GG381" s="115"/>
    </row>
    <row r="382" spans="1:189" ht="12.75">
      <c r="A382" s="314"/>
      <c r="B382" s="311"/>
      <c r="C382" s="147">
        <v>3120</v>
      </c>
      <c r="D382" s="154">
        <f t="shared" si="23"/>
        <v>-0.030132438469124594</v>
      </c>
      <c r="E382" s="155">
        <f t="shared" si="24"/>
        <v>-18.66830799999991</v>
      </c>
      <c r="F382" s="345"/>
      <c r="G382" s="155">
        <f t="shared" si="25"/>
        <v>0.038688000000007605</v>
      </c>
      <c r="H382" s="359"/>
      <c r="I382" s="156">
        <f t="shared" si="30"/>
        <v>0.00022733356066693868</v>
      </c>
      <c r="J382" s="164">
        <f t="shared" si="26"/>
        <v>0.029460995080084797</v>
      </c>
      <c r="K382" s="155">
        <f t="shared" si="27"/>
        <v>17.70233376089891</v>
      </c>
      <c r="L382" s="345"/>
      <c r="M382" s="155">
        <f t="shared" si="28"/>
        <v>75.48964799999999</v>
      </c>
      <c r="N382" s="359"/>
      <c r="O382" s="165">
        <f t="shared" si="29"/>
        <v>0.44348195858337386</v>
      </c>
      <c r="P382" s="41"/>
      <c r="Q382" s="41"/>
      <c r="R382" s="41"/>
      <c r="S382" s="41"/>
      <c r="T382" s="41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  <c r="BH382" s="115"/>
      <c r="BI382" s="115"/>
      <c r="BJ382" s="115"/>
      <c r="BK382" s="115"/>
      <c r="BL382" s="115"/>
      <c r="BM382" s="115"/>
      <c r="BN382" s="115"/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/>
      <c r="CB382" s="115"/>
      <c r="CC382" s="115"/>
      <c r="CD382" s="115"/>
      <c r="CE382" s="115"/>
      <c r="CF382" s="115"/>
      <c r="CG382" s="115"/>
      <c r="CH382" s="115"/>
      <c r="CI382" s="115"/>
      <c r="CJ382" s="115"/>
      <c r="CK382" s="115"/>
      <c r="CL382" s="115"/>
      <c r="CM382" s="115"/>
      <c r="CN382" s="115"/>
      <c r="CO382" s="115"/>
      <c r="CP382" s="115"/>
      <c r="CQ382" s="115"/>
      <c r="CR382" s="115"/>
      <c r="CS382" s="115"/>
      <c r="CT382" s="115"/>
      <c r="CU382" s="115"/>
      <c r="CV382" s="115"/>
      <c r="CW382" s="115"/>
      <c r="CX382" s="115"/>
      <c r="CY382" s="115"/>
      <c r="CZ382" s="115"/>
      <c r="DA382" s="115"/>
      <c r="DB382" s="115"/>
      <c r="DC382" s="115"/>
      <c r="DD382" s="115"/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  <c r="DV382" s="115"/>
      <c r="DW382" s="115"/>
      <c r="DX382" s="115"/>
      <c r="DY382" s="115"/>
      <c r="DZ382" s="115"/>
      <c r="EA382" s="115"/>
      <c r="EB382" s="115"/>
      <c r="EC382" s="115"/>
      <c r="ED382" s="115"/>
      <c r="EE382" s="115"/>
      <c r="EF382" s="115"/>
      <c r="EG382" s="115"/>
      <c r="EH382" s="115"/>
      <c r="EI382" s="115"/>
      <c r="EJ382" s="115"/>
      <c r="EK382" s="115"/>
      <c r="EL382" s="115"/>
      <c r="EM382" s="115"/>
      <c r="EN382" s="115"/>
      <c r="EO382" s="115"/>
      <c r="EP382" s="115"/>
      <c r="EQ382" s="115"/>
      <c r="ER382" s="115"/>
      <c r="ES382" s="115"/>
      <c r="ET382" s="115"/>
      <c r="EU382" s="115"/>
      <c r="EV382" s="115"/>
      <c r="EW382" s="115"/>
      <c r="EX382" s="115"/>
      <c r="EY382" s="115"/>
      <c r="EZ382" s="115"/>
      <c r="FA382" s="115"/>
      <c r="FB382" s="115"/>
      <c r="FC382" s="115"/>
      <c r="FD382" s="115"/>
      <c r="FE382" s="115"/>
      <c r="FF382" s="115"/>
      <c r="FG382" s="115"/>
      <c r="FH382" s="115"/>
      <c r="FI382" s="115"/>
      <c r="FJ382" s="115"/>
      <c r="FK382" s="115"/>
      <c r="FL382" s="115"/>
      <c r="FM382" s="115"/>
      <c r="FN382" s="115"/>
      <c r="FO382" s="115"/>
      <c r="FP382" s="115"/>
      <c r="FQ382" s="115"/>
      <c r="FR382" s="115"/>
      <c r="FS382" s="115"/>
      <c r="FT382" s="115"/>
      <c r="FU382" s="115"/>
      <c r="FV382" s="115"/>
      <c r="FW382" s="115"/>
      <c r="FX382" s="115"/>
      <c r="FY382" s="115"/>
      <c r="FZ382" s="115"/>
      <c r="GA382" s="115"/>
      <c r="GB382" s="115"/>
      <c r="GC382" s="115"/>
      <c r="GD382" s="115"/>
      <c r="GE382" s="115"/>
      <c r="GF382" s="115"/>
      <c r="GG382" s="115"/>
    </row>
    <row r="383" spans="1:189" ht="12.75">
      <c r="A383" s="314"/>
      <c r="B383" s="311"/>
      <c r="C383" s="147">
        <v>9360</v>
      </c>
      <c r="D383" s="154">
        <f t="shared" si="23"/>
        <v>-0.01936746690576801</v>
      </c>
      <c r="E383" s="155">
        <f t="shared" si="24"/>
        <v>-18.590931999999952</v>
      </c>
      <c r="F383" s="345"/>
      <c r="G383" s="155">
        <f t="shared" si="25"/>
        <v>0.1160639999999944</v>
      </c>
      <c r="H383" s="359"/>
      <c r="I383" s="156">
        <f t="shared" si="30"/>
        <v>0.00022733356066688304</v>
      </c>
      <c r="J383" s="164">
        <f t="shared" si="26"/>
        <v>0.1791979971909647</v>
      </c>
      <c r="K383" s="155">
        <f t="shared" si="27"/>
        <v>168.681629760899</v>
      </c>
      <c r="L383" s="345"/>
      <c r="M383" s="155">
        <f t="shared" si="28"/>
        <v>226.46894400000002</v>
      </c>
      <c r="N383" s="359"/>
      <c r="O383" s="165">
        <f t="shared" si="29"/>
        <v>0.443481958583374</v>
      </c>
      <c r="P383" s="41"/>
      <c r="Q383" s="41"/>
      <c r="R383" s="41"/>
      <c r="S383" s="41"/>
      <c r="T383" s="41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  <c r="BH383" s="115"/>
      <c r="BI383" s="115"/>
      <c r="BJ383" s="115"/>
      <c r="BK383" s="115"/>
      <c r="BL383" s="115"/>
      <c r="BM383" s="115"/>
      <c r="BN383" s="115"/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/>
      <c r="CB383" s="115"/>
      <c r="CC383" s="115"/>
      <c r="CD383" s="115"/>
      <c r="CE383" s="115"/>
      <c r="CF383" s="115"/>
      <c r="CG383" s="115"/>
      <c r="CH383" s="115"/>
      <c r="CI383" s="115"/>
      <c r="CJ383" s="115"/>
      <c r="CK383" s="115"/>
      <c r="CL383" s="115"/>
      <c r="CM383" s="115"/>
      <c r="CN383" s="115"/>
      <c r="CO383" s="115"/>
      <c r="CP383" s="115"/>
      <c r="CQ383" s="115"/>
      <c r="CR383" s="115"/>
      <c r="CS383" s="115"/>
      <c r="CT383" s="115"/>
      <c r="CU383" s="115"/>
      <c r="CV383" s="115"/>
      <c r="CW383" s="115"/>
      <c r="CX383" s="115"/>
      <c r="CY383" s="115"/>
      <c r="CZ383" s="115"/>
      <c r="DA383" s="115"/>
      <c r="DB383" s="115"/>
      <c r="DC383" s="115"/>
      <c r="DD383" s="115"/>
      <c r="DE383" s="115"/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/>
      <c r="DS383" s="115"/>
      <c r="DT383" s="115"/>
      <c r="DU383" s="115"/>
      <c r="DV383" s="115"/>
      <c r="DW383" s="115"/>
      <c r="DX383" s="115"/>
      <c r="DY383" s="115"/>
      <c r="DZ383" s="115"/>
      <c r="EA383" s="115"/>
      <c r="EB383" s="115"/>
      <c r="EC383" s="115"/>
      <c r="ED383" s="115"/>
      <c r="EE383" s="115"/>
      <c r="EF383" s="115"/>
      <c r="EG383" s="115"/>
      <c r="EH383" s="115"/>
      <c r="EI383" s="115"/>
      <c r="EJ383" s="115"/>
      <c r="EK383" s="115"/>
      <c r="EL383" s="115"/>
      <c r="EM383" s="115"/>
      <c r="EN383" s="115"/>
      <c r="EO383" s="115"/>
      <c r="EP383" s="115"/>
      <c r="EQ383" s="115"/>
      <c r="ER383" s="115"/>
      <c r="ES383" s="115"/>
      <c r="ET383" s="115"/>
      <c r="EU383" s="115"/>
      <c r="EV383" s="115"/>
      <c r="EW383" s="115"/>
      <c r="EX383" s="115"/>
      <c r="EY383" s="115"/>
      <c r="EZ383" s="115"/>
      <c r="FA383" s="115"/>
      <c r="FB383" s="115"/>
      <c r="FC383" s="115"/>
      <c r="FD383" s="115"/>
      <c r="FE383" s="115"/>
      <c r="FF383" s="115"/>
      <c r="FG383" s="115"/>
      <c r="FH383" s="115"/>
      <c r="FI383" s="115"/>
      <c r="FJ383" s="115"/>
      <c r="FK383" s="115"/>
      <c r="FL383" s="115"/>
      <c r="FM383" s="115"/>
      <c r="FN383" s="115"/>
      <c r="FO383" s="115"/>
      <c r="FP383" s="115"/>
      <c r="FQ383" s="115"/>
      <c r="FR383" s="115"/>
      <c r="FS383" s="115"/>
      <c r="FT383" s="115"/>
      <c r="FU383" s="115"/>
      <c r="FV383" s="115"/>
      <c r="FW383" s="115"/>
      <c r="FX383" s="115"/>
      <c r="FY383" s="115"/>
      <c r="FZ383" s="115"/>
      <c r="GA383" s="115"/>
      <c r="GB383" s="115"/>
      <c r="GC383" s="115"/>
      <c r="GD383" s="115"/>
      <c r="GE383" s="115"/>
      <c r="GF383" s="115"/>
      <c r="GG383" s="115"/>
    </row>
    <row r="384" spans="1:189" ht="12.75">
      <c r="A384" s="314"/>
      <c r="B384" s="311"/>
      <c r="C384" s="147">
        <v>44200</v>
      </c>
      <c r="D384" s="154">
        <f t="shared" si="23"/>
        <v>-0.006348678801595446</v>
      </c>
      <c r="E384" s="155">
        <f t="shared" si="24"/>
        <v>-18.158916000000772</v>
      </c>
      <c r="F384" s="345"/>
      <c r="G384" s="155">
        <f t="shared" si="25"/>
        <v>0.5480799999995725</v>
      </c>
      <c r="H384" s="359"/>
      <c r="I384" s="156">
        <f t="shared" si="30"/>
        <v>0.00022733356066671667</v>
      </c>
      <c r="J384" s="164">
        <f t="shared" si="26"/>
        <v>0.3559503587482939</v>
      </c>
      <c r="K384" s="155">
        <f t="shared" si="27"/>
        <v>1011.6493657608994</v>
      </c>
      <c r="L384" s="345"/>
      <c r="M384" s="155">
        <f t="shared" si="28"/>
        <v>1069.4366800000003</v>
      </c>
      <c r="N384" s="359"/>
      <c r="O384" s="165">
        <f t="shared" si="29"/>
        <v>0.44348195858337414</v>
      </c>
      <c r="P384" s="41"/>
      <c r="Q384" s="41"/>
      <c r="R384" s="41"/>
      <c r="S384" s="41"/>
      <c r="T384" s="41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/>
      <c r="CB384" s="115"/>
      <c r="CC384" s="115"/>
      <c r="CD384" s="115"/>
      <c r="CE384" s="115"/>
      <c r="CF384" s="115"/>
      <c r="CG384" s="115"/>
      <c r="CH384" s="115"/>
      <c r="CI384" s="115"/>
      <c r="CJ384" s="115"/>
      <c r="CK384" s="115"/>
      <c r="CL384" s="115"/>
      <c r="CM384" s="115"/>
      <c r="CN384" s="115"/>
      <c r="CO384" s="115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  <c r="DV384" s="115"/>
      <c r="DW384" s="115"/>
      <c r="DX384" s="115"/>
      <c r="DY384" s="115"/>
      <c r="DZ384" s="115"/>
      <c r="EA384" s="115"/>
      <c r="EB384" s="115"/>
      <c r="EC384" s="115"/>
      <c r="ED384" s="115"/>
      <c r="EE384" s="115"/>
      <c r="EF384" s="115"/>
      <c r="EG384" s="115"/>
      <c r="EH384" s="115"/>
      <c r="EI384" s="115"/>
      <c r="EJ384" s="115"/>
      <c r="EK384" s="115"/>
      <c r="EL384" s="115"/>
      <c r="EM384" s="115"/>
      <c r="EN384" s="115"/>
      <c r="EO384" s="115"/>
      <c r="EP384" s="115"/>
      <c r="EQ384" s="115"/>
      <c r="ER384" s="115"/>
      <c r="ES384" s="115"/>
      <c r="ET384" s="115"/>
      <c r="EU384" s="115"/>
      <c r="EV384" s="115"/>
      <c r="EW384" s="115"/>
      <c r="EX384" s="115"/>
      <c r="EY384" s="115"/>
      <c r="EZ384" s="115"/>
      <c r="FA384" s="115"/>
      <c r="FB384" s="115"/>
      <c r="FC384" s="115"/>
      <c r="FD384" s="115"/>
      <c r="FE384" s="115"/>
      <c r="FF384" s="115"/>
      <c r="FG384" s="115"/>
      <c r="FH384" s="115"/>
      <c r="FI384" s="115"/>
      <c r="FJ384" s="115"/>
      <c r="FK384" s="115"/>
      <c r="FL384" s="115"/>
      <c r="FM384" s="115"/>
      <c r="FN384" s="115"/>
      <c r="FO384" s="115"/>
      <c r="FP384" s="115"/>
      <c r="FQ384" s="115"/>
      <c r="FR384" s="115"/>
      <c r="FS384" s="115"/>
      <c r="FT384" s="115"/>
      <c r="FU384" s="115"/>
      <c r="FV384" s="115"/>
      <c r="FW384" s="115"/>
      <c r="FX384" s="115"/>
      <c r="FY384" s="115"/>
      <c r="FZ384" s="115"/>
      <c r="GA384" s="115"/>
      <c r="GB384" s="115"/>
      <c r="GC384" s="115"/>
      <c r="GD384" s="115"/>
      <c r="GE384" s="115"/>
      <c r="GF384" s="115"/>
      <c r="GG384" s="115"/>
    </row>
    <row r="385" spans="1:189" ht="13.5" thickBot="1">
      <c r="A385" s="315"/>
      <c r="B385" s="312"/>
      <c r="C385" s="148">
        <v>83200</v>
      </c>
      <c r="D385" s="157">
        <f t="shared" si="23"/>
        <v>-0.0035438963432071506</v>
      </c>
      <c r="E385" s="158">
        <f t="shared" si="24"/>
        <v>-17.67531599999984</v>
      </c>
      <c r="F385" s="346"/>
      <c r="G385" s="158">
        <f t="shared" si="25"/>
        <v>1.0316800000000512</v>
      </c>
      <c r="H385" s="360"/>
      <c r="I385" s="159">
        <f t="shared" si="30"/>
        <v>0.0002273335606669053</v>
      </c>
      <c r="J385" s="166">
        <f t="shared" si="26"/>
        <v>0.39342538749397205</v>
      </c>
      <c r="K385" s="167">
        <f t="shared" si="27"/>
        <v>1955.2699657608982</v>
      </c>
      <c r="L385" s="348"/>
      <c r="M385" s="167">
        <f t="shared" si="28"/>
        <v>2013.05728</v>
      </c>
      <c r="N385" s="364"/>
      <c r="O385" s="168">
        <f t="shared" si="29"/>
        <v>0.44348195858337397</v>
      </c>
      <c r="P385" s="41"/>
      <c r="Q385" s="41"/>
      <c r="R385" s="41"/>
      <c r="S385" s="41"/>
      <c r="T385" s="41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  <c r="BH385" s="115"/>
      <c r="BI385" s="115"/>
      <c r="BJ385" s="115"/>
      <c r="BK385" s="115"/>
      <c r="BL385" s="115"/>
      <c r="BM385" s="115"/>
      <c r="BN385" s="115"/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/>
      <c r="CB385" s="115"/>
      <c r="CC385" s="115"/>
      <c r="CD385" s="115"/>
      <c r="CE385" s="115"/>
      <c r="CF385" s="115"/>
      <c r="CG385" s="115"/>
      <c r="CH385" s="115"/>
      <c r="CI385" s="115"/>
      <c r="CJ385" s="115"/>
      <c r="CK385" s="115"/>
      <c r="CL385" s="115"/>
      <c r="CM385" s="115"/>
      <c r="CN385" s="115"/>
      <c r="CO385" s="115"/>
      <c r="CP385" s="115"/>
      <c r="CQ385" s="115"/>
      <c r="CR385" s="115"/>
      <c r="CS385" s="115"/>
      <c r="CT385" s="115"/>
      <c r="CU385" s="115"/>
      <c r="CV385" s="115"/>
      <c r="CW385" s="115"/>
      <c r="CX385" s="115"/>
      <c r="CY385" s="115"/>
      <c r="CZ385" s="115"/>
      <c r="DA385" s="115"/>
      <c r="DB385" s="115"/>
      <c r="DC385" s="115"/>
      <c r="DD385" s="115"/>
      <c r="DE385" s="115"/>
      <c r="DF385" s="115"/>
      <c r="DG385" s="115"/>
      <c r="DH385" s="115"/>
      <c r="DI385" s="115"/>
      <c r="DJ385" s="115"/>
      <c r="DK385" s="115"/>
      <c r="DL385" s="115"/>
      <c r="DM385" s="115"/>
      <c r="DN385" s="115"/>
      <c r="DO385" s="115"/>
      <c r="DP385" s="115"/>
      <c r="DQ385" s="115"/>
      <c r="DR385" s="115"/>
      <c r="DS385" s="115"/>
      <c r="DT385" s="115"/>
      <c r="DU385" s="115"/>
      <c r="DV385" s="115"/>
      <c r="DW385" s="115"/>
      <c r="DX385" s="115"/>
      <c r="DY385" s="115"/>
      <c r="DZ385" s="115"/>
      <c r="EA385" s="115"/>
      <c r="EB385" s="115"/>
      <c r="EC385" s="115"/>
      <c r="ED385" s="115"/>
      <c r="EE385" s="115"/>
      <c r="EF385" s="115"/>
      <c r="EG385" s="115"/>
      <c r="EH385" s="115"/>
      <c r="EI385" s="115"/>
      <c r="EJ385" s="115"/>
      <c r="EK385" s="115"/>
      <c r="EL385" s="115"/>
      <c r="EM385" s="115"/>
      <c r="EN385" s="115"/>
      <c r="EO385" s="115"/>
      <c r="EP385" s="115"/>
      <c r="EQ385" s="115"/>
      <c r="ER385" s="115"/>
      <c r="ES385" s="115"/>
      <c r="ET385" s="115"/>
      <c r="EU385" s="115"/>
      <c r="EV385" s="115"/>
      <c r="EW385" s="115"/>
      <c r="EX385" s="115"/>
      <c r="EY385" s="115"/>
      <c r="EZ385" s="115"/>
      <c r="FA385" s="115"/>
      <c r="FB385" s="115"/>
      <c r="FC385" s="115"/>
      <c r="FD385" s="115"/>
      <c r="FE385" s="115"/>
      <c r="FF385" s="115"/>
      <c r="FG385" s="115"/>
      <c r="FH385" s="115"/>
      <c r="FI385" s="115"/>
      <c r="FJ385" s="115"/>
      <c r="FK385" s="115"/>
      <c r="FL385" s="115"/>
      <c r="FM385" s="115"/>
      <c r="FN385" s="115"/>
      <c r="FO385" s="115"/>
      <c r="FP385" s="115"/>
      <c r="FQ385" s="115"/>
      <c r="FR385" s="115"/>
      <c r="FS385" s="115"/>
      <c r="FT385" s="115"/>
      <c r="FU385" s="115"/>
      <c r="FV385" s="115"/>
      <c r="FW385" s="115"/>
      <c r="FX385" s="115"/>
      <c r="FY385" s="115"/>
      <c r="FZ385" s="115"/>
      <c r="GA385" s="115"/>
      <c r="GB385" s="115"/>
      <c r="GC385" s="115"/>
      <c r="GD385" s="115"/>
      <c r="GE385" s="115"/>
      <c r="GF385" s="115"/>
      <c r="GG385" s="115"/>
    </row>
    <row r="386" spans="1:189" ht="13.5" thickTop="1">
      <c r="A386" s="313">
        <v>20</v>
      </c>
      <c r="B386" s="316" t="s">
        <v>43</v>
      </c>
      <c r="C386" s="145">
        <v>1200</v>
      </c>
      <c r="D386" s="210">
        <f t="shared" si="23"/>
        <v>-0.03804354115884808</v>
      </c>
      <c r="E386" s="211">
        <f t="shared" si="24"/>
        <v>-29.059853899999894</v>
      </c>
      <c r="F386" s="344">
        <f>M163-Q163</f>
        <v>-29.074733899999956</v>
      </c>
      <c r="G386" s="211">
        <f t="shared" si="25"/>
        <v>0.0148799999999909</v>
      </c>
      <c r="H386" s="358">
        <f>(M163-Q163)/Q163</f>
        <v>-0.04163029439659097</v>
      </c>
      <c r="I386" s="212">
        <f t="shared" si="30"/>
        <v>0.00022733356066675497</v>
      </c>
      <c r="J386" s="221">
        <f t="shared" si="26"/>
        <v>-0.08271598671617049</v>
      </c>
      <c r="K386" s="222">
        <f t="shared" si="27"/>
        <v>-60.77953333546998</v>
      </c>
      <c r="L386" s="347">
        <f>I163-M163</f>
        <v>-89.8140133354699</v>
      </c>
      <c r="M386" s="222">
        <f t="shared" si="28"/>
        <v>29.034480000000002</v>
      </c>
      <c r="N386" s="363">
        <f>(I163-M163)/M163</f>
        <v>-0.1341852438198286</v>
      </c>
      <c r="O386" s="223">
        <f t="shared" si="29"/>
        <v>0.443481958583374</v>
      </c>
      <c r="P386" s="41"/>
      <c r="Q386" s="41"/>
      <c r="R386" s="41"/>
      <c r="S386" s="41"/>
      <c r="T386" s="41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  <c r="BH386" s="115"/>
      <c r="BI386" s="115"/>
      <c r="BJ386" s="115"/>
      <c r="BK386" s="115"/>
      <c r="BL386" s="115"/>
      <c r="BM386" s="115"/>
      <c r="BN386" s="115"/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BZ386" s="115"/>
      <c r="CA386" s="115"/>
      <c r="CB386" s="115"/>
      <c r="CC386" s="115"/>
      <c r="CD386" s="115"/>
      <c r="CE386" s="115"/>
      <c r="CF386" s="115"/>
      <c r="CG386" s="115"/>
      <c r="CH386" s="115"/>
      <c r="CI386" s="115"/>
      <c r="CJ386" s="115"/>
      <c r="CK386" s="115"/>
      <c r="CL386" s="115"/>
      <c r="CM386" s="115"/>
      <c r="CN386" s="115"/>
      <c r="CO386" s="115"/>
      <c r="CP386" s="115"/>
      <c r="CQ386" s="115"/>
      <c r="CR386" s="115"/>
      <c r="CS386" s="115"/>
      <c r="CT386" s="115"/>
      <c r="CU386" s="115"/>
      <c r="CV386" s="115"/>
      <c r="CW386" s="115"/>
      <c r="CX386" s="115"/>
      <c r="CY386" s="115"/>
      <c r="CZ386" s="115"/>
      <c r="DA386" s="115"/>
      <c r="DB386" s="115"/>
      <c r="DC386" s="115"/>
      <c r="DD386" s="115"/>
      <c r="DE386" s="115"/>
      <c r="DF386" s="115"/>
      <c r="DG386" s="115"/>
      <c r="DH386" s="115"/>
      <c r="DI386" s="115"/>
      <c r="DJ386" s="115"/>
      <c r="DK386" s="115"/>
      <c r="DL386" s="115"/>
      <c r="DM386" s="115"/>
      <c r="DN386" s="115"/>
      <c r="DO386" s="115"/>
      <c r="DP386" s="115"/>
      <c r="DQ386" s="115"/>
      <c r="DR386" s="115"/>
      <c r="DS386" s="115"/>
      <c r="DT386" s="115"/>
      <c r="DU386" s="115"/>
      <c r="DV386" s="115"/>
      <c r="DW386" s="115"/>
      <c r="DX386" s="115"/>
      <c r="DY386" s="115"/>
      <c r="DZ386" s="115"/>
      <c r="EA386" s="115"/>
      <c r="EB386" s="115"/>
      <c r="EC386" s="115"/>
      <c r="ED386" s="115"/>
      <c r="EE386" s="115"/>
      <c r="EF386" s="115"/>
      <c r="EG386" s="115"/>
      <c r="EH386" s="115"/>
      <c r="EI386" s="115"/>
      <c r="EJ386" s="115"/>
      <c r="EK386" s="115"/>
      <c r="EL386" s="115"/>
      <c r="EM386" s="115"/>
      <c r="EN386" s="115"/>
      <c r="EO386" s="115"/>
      <c r="EP386" s="115"/>
      <c r="EQ386" s="115"/>
      <c r="ER386" s="115"/>
      <c r="ES386" s="115"/>
      <c r="ET386" s="115"/>
      <c r="EU386" s="115"/>
      <c r="EV386" s="115"/>
      <c r="EW386" s="115"/>
      <c r="EX386" s="115"/>
      <c r="EY386" s="115"/>
      <c r="EZ386" s="115"/>
      <c r="FA386" s="115"/>
      <c r="FB386" s="115"/>
      <c r="FC386" s="115"/>
      <c r="FD386" s="115"/>
      <c r="FE386" s="115"/>
      <c r="FF386" s="115"/>
      <c r="FG386" s="115"/>
      <c r="FH386" s="115"/>
      <c r="FI386" s="115"/>
      <c r="FJ386" s="115"/>
      <c r="FK386" s="115"/>
      <c r="FL386" s="115"/>
      <c r="FM386" s="115"/>
      <c r="FN386" s="115"/>
      <c r="FO386" s="115"/>
      <c r="FP386" s="115"/>
      <c r="FQ386" s="115"/>
      <c r="FR386" s="115"/>
      <c r="FS386" s="115"/>
      <c r="FT386" s="115"/>
      <c r="FU386" s="115"/>
      <c r="FV386" s="115"/>
      <c r="FW386" s="115"/>
      <c r="FX386" s="115"/>
      <c r="FY386" s="115"/>
      <c r="FZ386" s="115"/>
      <c r="GA386" s="115"/>
      <c r="GB386" s="115"/>
      <c r="GC386" s="115"/>
      <c r="GD386" s="115"/>
      <c r="GE386" s="115"/>
      <c r="GF386" s="115"/>
      <c r="GG386" s="115"/>
    </row>
    <row r="387" spans="1:189" ht="12.75">
      <c r="A387" s="314"/>
      <c r="B387" s="317"/>
      <c r="C387" s="146">
        <v>1600</v>
      </c>
      <c r="D387" s="154">
        <f t="shared" si="23"/>
        <v>-0.03698076189681704</v>
      </c>
      <c r="E387" s="155">
        <f t="shared" si="24"/>
        <v>-29.054893900000025</v>
      </c>
      <c r="F387" s="345"/>
      <c r="G387" s="155">
        <f t="shared" si="25"/>
        <v>0.019840000000002078</v>
      </c>
      <c r="H387" s="359"/>
      <c r="I387" s="156">
        <f t="shared" si="30"/>
        <v>0.00022733356066691781</v>
      </c>
      <c r="J387" s="164">
        <f t="shared" si="26"/>
        <v>-0.06753892898120888</v>
      </c>
      <c r="K387" s="155">
        <f t="shared" si="27"/>
        <v>-51.101373335469816</v>
      </c>
      <c r="L387" s="345"/>
      <c r="M387" s="155">
        <f t="shared" si="28"/>
        <v>38.71263999999999</v>
      </c>
      <c r="N387" s="359"/>
      <c r="O387" s="165">
        <f t="shared" si="29"/>
        <v>0.4434819585833739</v>
      </c>
      <c r="P387" s="41"/>
      <c r="Q387" s="41"/>
      <c r="R387" s="41"/>
      <c r="S387" s="41"/>
      <c r="T387" s="41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  <c r="BH387" s="115"/>
      <c r="BI387" s="115"/>
      <c r="BJ387" s="115"/>
      <c r="BK387" s="115"/>
      <c r="BL387" s="115"/>
      <c r="BM387" s="115"/>
      <c r="BN387" s="115"/>
      <c r="BO387" s="115"/>
      <c r="BP387" s="115"/>
      <c r="BQ387" s="115"/>
      <c r="BR387" s="115"/>
      <c r="BS387" s="115"/>
      <c r="BT387" s="115"/>
      <c r="BU387" s="115"/>
      <c r="BV387" s="115"/>
      <c r="BW387" s="115"/>
      <c r="BX387" s="115"/>
      <c r="BY387" s="115"/>
      <c r="BZ387" s="115"/>
      <c r="CA387" s="115"/>
      <c r="CB387" s="115"/>
      <c r="CC387" s="115"/>
      <c r="CD387" s="115"/>
      <c r="CE387" s="115"/>
      <c r="CF387" s="115"/>
      <c r="CG387" s="115"/>
      <c r="CH387" s="115"/>
      <c r="CI387" s="115"/>
      <c r="CJ387" s="115"/>
      <c r="CK387" s="115"/>
      <c r="CL387" s="115"/>
      <c r="CM387" s="115"/>
      <c r="CN387" s="115"/>
      <c r="CO387" s="115"/>
      <c r="CP387" s="115"/>
      <c r="CQ387" s="115"/>
      <c r="CR387" s="115"/>
      <c r="CS387" s="115"/>
      <c r="CT387" s="115"/>
      <c r="CU387" s="115"/>
      <c r="CV387" s="115"/>
      <c r="CW387" s="115"/>
      <c r="CX387" s="115"/>
      <c r="CY387" s="115"/>
      <c r="CZ387" s="115"/>
      <c r="DA387" s="115"/>
      <c r="DB387" s="115"/>
      <c r="DC387" s="115"/>
      <c r="DD387" s="115"/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  <c r="DV387" s="115"/>
      <c r="DW387" s="115"/>
      <c r="DX387" s="115"/>
      <c r="DY387" s="115"/>
      <c r="DZ387" s="115"/>
      <c r="EA387" s="115"/>
      <c r="EB387" s="115"/>
      <c r="EC387" s="115"/>
      <c r="ED387" s="115"/>
      <c r="EE387" s="115"/>
      <c r="EF387" s="115"/>
      <c r="EG387" s="115"/>
      <c r="EH387" s="115"/>
      <c r="EI387" s="115"/>
      <c r="EJ387" s="115"/>
      <c r="EK387" s="115"/>
      <c r="EL387" s="115"/>
      <c r="EM387" s="115"/>
      <c r="EN387" s="115"/>
      <c r="EO387" s="115"/>
      <c r="EP387" s="115"/>
      <c r="EQ387" s="115"/>
      <c r="ER387" s="115"/>
      <c r="ES387" s="115"/>
      <c r="ET387" s="115"/>
      <c r="EU387" s="115"/>
      <c r="EV387" s="115"/>
      <c r="EW387" s="115"/>
      <c r="EX387" s="115"/>
      <c r="EY387" s="115"/>
      <c r="EZ387" s="115"/>
      <c r="FA387" s="115"/>
      <c r="FB387" s="115"/>
      <c r="FC387" s="115"/>
      <c r="FD387" s="115"/>
      <c r="FE387" s="115"/>
      <c r="FF387" s="115"/>
      <c r="FG387" s="115"/>
      <c r="FH387" s="115"/>
      <c r="FI387" s="115"/>
      <c r="FJ387" s="115"/>
      <c r="FK387" s="115"/>
      <c r="FL387" s="115"/>
      <c r="FM387" s="115"/>
      <c r="FN387" s="115"/>
      <c r="FO387" s="115"/>
      <c r="FP387" s="115"/>
      <c r="FQ387" s="115"/>
      <c r="FR387" s="115"/>
      <c r="FS387" s="115"/>
      <c r="FT387" s="115"/>
      <c r="FU387" s="115"/>
      <c r="FV387" s="115"/>
      <c r="FW387" s="115"/>
      <c r="FX387" s="115"/>
      <c r="FY387" s="115"/>
      <c r="FZ387" s="115"/>
      <c r="GA387" s="115"/>
      <c r="GB387" s="115"/>
      <c r="GC387" s="115"/>
      <c r="GD387" s="115"/>
      <c r="GE387" s="115"/>
      <c r="GF387" s="115"/>
      <c r="GG387" s="115"/>
    </row>
    <row r="388" spans="1:189" ht="12.75">
      <c r="A388" s="314"/>
      <c r="B388" s="317"/>
      <c r="C388" s="147">
        <v>3120</v>
      </c>
      <c r="D388" s="154">
        <f t="shared" si="23"/>
        <v>-0.03342913878413249</v>
      </c>
      <c r="E388" s="155">
        <f t="shared" si="24"/>
        <v>-29.036045899999976</v>
      </c>
      <c r="F388" s="345"/>
      <c r="G388" s="155">
        <f t="shared" si="25"/>
        <v>0.038688000000007605</v>
      </c>
      <c r="H388" s="359"/>
      <c r="I388" s="156">
        <f t="shared" si="30"/>
        <v>0.00022733356066693868</v>
      </c>
      <c r="J388" s="164">
        <f t="shared" si="26"/>
        <v>-0.017061979052033067</v>
      </c>
      <c r="K388" s="155">
        <f t="shared" si="27"/>
        <v>-14.324365335469906</v>
      </c>
      <c r="L388" s="345"/>
      <c r="M388" s="155">
        <f t="shared" si="28"/>
        <v>75.48964799999999</v>
      </c>
      <c r="N388" s="359"/>
      <c r="O388" s="165">
        <f t="shared" si="29"/>
        <v>0.44348195858337386</v>
      </c>
      <c r="P388" s="41"/>
      <c r="Q388" s="41"/>
      <c r="R388" s="41"/>
      <c r="S388" s="41"/>
      <c r="T388" s="41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  <c r="BH388" s="115"/>
      <c r="BI388" s="115"/>
      <c r="BJ388" s="115"/>
      <c r="BK388" s="115"/>
      <c r="BL388" s="115"/>
      <c r="BM388" s="115"/>
      <c r="BN388" s="115"/>
      <c r="BO388" s="115"/>
      <c r="BP388" s="115"/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/>
      <c r="CB388" s="115"/>
      <c r="CC388" s="115"/>
      <c r="CD388" s="115"/>
      <c r="CE388" s="115"/>
      <c r="CF388" s="115"/>
      <c r="CG388" s="115"/>
      <c r="CH388" s="115"/>
      <c r="CI388" s="115"/>
      <c r="CJ388" s="115"/>
      <c r="CK388" s="115"/>
      <c r="CL388" s="115"/>
      <c r="CM388" s="115"/>
      <c r="CN388" s="115"/>
      <c r="CO388" s="115"/>
      <c r="CP388" s="115"/>
      <c r="CQ388" s="115"/>
      <c r="CR388" s="115"/>
      <c r="CS388" s="115"/>
      <c r="CT388" s="115"/>
      <c r="CU388" s="115"/>
      <c r="CV388" s="115"/>
      <c r="CW388" s="115"/>
      <c r="CX388" s="115"/>
      <c r="CY388" s="115"/>
      <c r="CZ388" s="115"/>
      <c r="DA388" s="115"/>
      <c r="DB388" s="115"/>
      <c r="DC388" s="115"/>
      <c r="DD388" s="115"/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  <c r="DV388" s="115"/>
      <c r="DW388" s="115"/>
      <c r="DX388" s="115"/>
      <c r="DY388" s="115"/>
      <c r="DZ388" s="115"/>
      <c r="EA388" s="115"/>
      <c r="EB388" s="115"/>
      <c r="EC388" s="115"/>
      <c r="ED388" s="115"/>
      <c r="EE388" s="115"/>
      <c r="EF388" s="115"/>
      <c r="EG388" s="115"/>
      <c r="EH388" s="115"/>
      <c r="EI388" s="115"/>
      <c r="EJ388" s="115"/>
      <c r="EK388" s="115"/>
      <c r="EL388" s="115"/>
      <c r="EM388" s="115"/>
      <c r="EN388" s="115"/>
      <c r="EO388" s="115"/>
      <c r="EP388" s="115"/>
      <c r="EQ388" s="115"/>
      <c r="ER388" s="115"/>
      <c r="ES388" s="115"/>
      <c r="ET388" s="115"/>
      <c r="EU388" s="115"/>
      <c r="EV388" s="115"/>
      <c r="EW388" s="115"/>
      <c r="EX388" s="115"/>
      <c r="EY388" s="115"/>
      <c r="EZ388" s="115"/>
      <c r="FA388" s="115"/>
      <c r="FB388" s="115"/>
      <c r="FC388" s="115"/>
      <c r="FD388" s="115"/>
      <c r="FE388" s="115"/>
      <c r="FF388" s="115"/>
      <c r="FG388" s="115"/>
      <c r="FH388" s="115"/>
      <c r="FI388" s="115"/>
      <c r="FJ388" s="115"/>
      <c r="FK388" s="115"/>
      <c r="FL388" s="115"/>
      <c r="FM388" s="115"/>
      <c r="FN388" s="115"/>
      <c r="FO388" s="115"/>
      <c r="FP388" s="115"/>
      <c r="FQ388" s="115"/>
      <c r="FR388" s="115"/>
      <c r="FS388" s="115"/>
      <c r="FT388" s="115"/>
      <c r="FU388" s="115"/>
      <c r="FV388" s="115"/>
      <c r="FW388" s="115"/>
      <c r="FX388" s="115"/>
      <c r="FY388" s="115"/>
      <c r="FZ388" s="115"/>
      <c r="GA388" s="115"/>
      <c r="GB388" s="115"/>
      <c r="GC388" s="115"/>
      <c r="GD388" s="115"/>
      <c r="GE388" s="115"/>
      <c r="GF388" s="115"/>
      <c r="GG388" s="115"/>
    </row>
    <row r="389" spans="1:189" ht="12.75">
      <c r="A389" s="314"/>
      <c r="B389" s="317"/>
      <c r="C389" s="147">
        <v>9360</v>
      </c>
      <c r="D389" s="154">
        <f t="shared" si="23"/>
        <v>-0.023953606507896987</v>
      </c>
      <c r="E389" s="155">
        <f t="shared" si="24"/>
        <v>-28.958669899999904</v>
      </c>
      <c r="F389" s="345"/>
      <c r="G389" s="155">
        <f t="shared" si="25"/>
        <v>0.1160639999999944</v>
      </c>
      <c r="H389" s="359"/>
      <c r="I389" s="156">
        <f t="shared" si="30"/>
        <v>0.00022733356066688304</v>
      </c>
      <c r="J389" s="164">
        <f t="shared" si="26"/>
        <v>0.11581028907938275</v>
      </c>
      <c r="K389" s="155">
        <f t="shared" si="27"/>
        <v>136.65493066453018</v>
      </c>
      <c r="L389" s="345"/>
      <c r="M389" s="155">
        <f t="shared" si="28"/>
        <v>226.46894400000002</v>
      </c>
      <c r="N389" s="359"/>
      <c r="O389" s="165">
        <f t="shared" si="29"/>
        <v>0.443481958583374</v>
      </c>
      <c r="P389" s="41"/>
      <c r="Q389" s="41"/>
      <c r="R389" s="41"/>
      <c r="S389" s="41"/>
      <c r="T389" s="41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  <c r="BH389" s="115"/>
      <c r="BI389" s="115"/>
      <c r="BJ389" s="115"/>
      <c r="BK389" s="115"/>
      <c r="BL389" s="115"/>
      <c r="BM389" s="115"/>
      <c r="BN389" s="115"/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/>
      <c r="CB389" s="115"/>
      <c r="CC389" s="115"/>
      <c r="CD389" s="115"/>
      <c r="CE389" s="115"/>
      <c r="CF389" s="115"/>
      <c r="CG389" s="115"/>
      <c r="CH389" s="115"/>
      <c r="CI389" s="115"/>
      <c r="CJ389" s="115"/>
      <c r="CK389" s="115"/>
      <c r="CL389" s="115"/>
      <c r="CM389" s="115"/>
      <c r="CN389" s="115"/>
      <c r="CO389" s="115"/>
      <c r="CP389" s="115"/>
      <c r="CQ389" s="115"/>
      <c r="CR389" s="115"/>
      <c r="CS389" s="115"/>
      <c r="CT389" s="115"/>
      <c r="CU389" s="115"/>
      <c r="CV389" s="115"/>
      <c r="CW389" s="115"/>
      <c r="CX389" s="115"/>
      <c r="CY389" s="115"/>
      <c r="CZ389" s="115"/>
      <c r="DA389" s="115"/>
      <c r="DB389" s="115"/>
      <c r="DC389" s="115"/>
      <c r="DD389" s="115"/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  <c r="DV389" s="115"/>
      <c r="DW389" s="115"/>
      <c r="DX389" s="115"/>
      <c r="DY389" s="115"/>
      <c r="DZ389" s="115"/>
      <c r="EA389" s="115"/>
      <c r="EB389" s="115"/>
      <c r="EC389" s="115"/>
      <c r="ED389" s="115"/>
      <c r="EE389" s="115"/>
      <c r="EF389" s="115"/>
      <c r="EG389" s="115"/>
      <c r="EH389" s="115"/>
      <c r="EI389" s="115"/>
      <c r="EJ389" s="115"/>
      <c r="EK389" s="115"/>
      <c r="EL389" s="115"/>
      <c r="EM389" s="115"/>
      <c r="EN389" s="115"/>
      <c r="EO389" s="115"/>
      <c r="EP389" s="115"/>
      <c r="EQ389" s="115"/>
      <c r="ER389" s="115"/>
      <c r="ES389" s="115"/>
      <c r="ET389" s="115"/>
      <c r="EU389" s="115"/>
      <c r="EV389" s="115"/>
      <c r="EW389" s="115"/>
      <c r="EX389" s="115"/>
      <c r="EY389" s="115"/>
      <c r="EZ389" s="115"/>
      <c r="FA389" s="115"/>
      <c r="FB389" s="115"/>
      <c r="FC389" s="115"/>
      <c r="FD389" s="115"/>
      <c r="FE389" s="115"/>
      <c r="FF389" s="115"/>
      <c r="FG389" s="115"/>
      <c r="FH389" s="115"/>
      <c r="FI389" s="115"/>
      <c r="FJ389" s="115"/>
      <c r="FK389" s="115"/>
      <c r="FL389" s="115"/>
      <c r="FM389" s="115"/>
      <c r="FN389" s="115"/>
      <c r="FO389" s="115"/>
      <c r="FP389" s="115"/>
      <c r="FQ389" s="115"/>
      <c r="FR389" s="115"/>
      <c r="FS389" s="115"/>
      <c r="FT389" s="115"/>
      <c r="FU389" s="115"/>
      <c r="FV389" s="115"/>
      <c r="FW389" s="115"/>
      <c r="FX389" s="115"/>
      <c r="FY389" s="115"/>
      <c r="FZ389" s="115"/>
      <c r="GA389" s="115"/>
      <c r="GB389" s="115"/>
      <c r="GC389" s="115"/>
      <c r="GD389" s="115"/>
      <c r="GE389" s="115"/>
      <c r="GF389" s="115"/>
      <c r="GG389" s="115"/>
    </row>
    <row r="390" spans="1:189" ht="12.75">
      <c r="A390" s="314"/>
      <c r="B390" s="317"/>
      <c r="C390" s="147">
        <v>44200</v>
      </c>
      <c r="D390" s="154">
        <f t="shared" si="23"/>
        <v>-0.00917459318078581</v>
      </c>
      <c r="E390" s="155">
        <f t="shared" si="24"/>
        <v>-28.526653900000383</v>
      </c>
      <c r="F390" s="345"/>
      <c r="G390" s="155">
        <f t="shared" si="25"/>
        <v>0.5480799999995725</v>
      </c>
      <c r="H390" s="359"/>
      <c r="I390" s="156">
        <f t="shared" si="30"/>
        <v>0.00022733356066671667</v>
      </c>
      <c r="J390" s="164">
        <f t="shared" si="26"/>
        <v>0.31797843965998207</v>
      </c>
      <c r="K390" s="155">
        <f t="shared" si="27"/>
        <v>979.6226666645302</v>
      </c>
      <c r="L390" s="345"/>
      <c r="M390" s="155">
        <f t="shared" si="28"/>
        <v>1069.4366800000003</v>
      </c>
      <c r="N390" s="359"/>
      <c r="O390" s="165">
        <f t="shared" si="29"/>
        <v>0.44348195858337414</v>
      </c>
      <c r="P390" s="41"/>
      <c r="Q390" s="41"/>
      <c r="R390" s="41"/>
      <c r="S390" s="41"/>
      <c r="T390" s="41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  <c r="BH390" s="115"/>
      <c r="BI390" s="115"/>
      <c r="BJ390" s="115"/>
      <c r="BK390" s="115"/>
      <c r="BL390" s="115"/>
      <c r="BM390" s="115"/>
      <c r="BN390" s="115"/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/>
      <c r="CB390" s="115"/>
      <c r="CC390" s="115"/>
      <c r="CD390" s="115"/>
      <c r="CE390" s="115"/>
      <c r="CF390" s="115"/>
      <c r="CG390" s="115"/>
      <c r="CH390" s="115"/>
      <c r="CI390" s="115"/>
      <c r="CJ390" s="115"/>
      <c r="CK390" s="115"/>
      <c r="CL390" s="115"/>
      <c r="CM390" s="115"/>
      <c r="CN390" s="115"/>
      <c r="CO390" s="115"/>
      <c r="CP390" s="115"/>
      <c r="CQ390" s="115"/>
      <c r="CR390" s="115"/>
      <c r="CS390" s="115"/>
      <c r="CT390" s="115"/>
      <c r="CU390" s="115"/>
      <c r="CV390" s="115"/>
      <c r="CW390" s="115"/>
      <c r="CX390" s="115"/>
      <c r="CY390" s="115"/>
      <c r="CZ390" s="115"/>
      <c r="DA390" s="115"/>
      <c r="DB390" s="115"/>
      <c r="DC390" s="115"/>
      <c r="DD390" s="115"/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  <c r="DV390" s="115"/>
      <c r="DW390" s="115"/>
      <c r="DX390" s="115"/>
      <c r="DY390" s="115"/>
      <c r="DZ390" s="115"/>
      <c r="EA390" s="115"/>
      <c r="EB390" s="115"/>
      <c r="EC390" s="115"/>
      <c r="ED390" s="115"/>
      <c r="EE390" s="115"/>
      <c r="EF390" s="115"/>
      <c r="EG390" s="115"/>
      <c r="EH390" s="115"/>
      <c r="EI390" s="115"/>
      <c r="EJ390" s="115"/>
      <c r="EK390" s="115"/>
      <c r="EL390" s="115"/>
      <c r="EM390" s="115"/>
      <c r="EN390" s="115"/>
      <c r="EO390" s="115"/>
      <c r="EP390" s="115"/>
      <c r="EQ390" s="115"/>
      <c r="ER390" s="115"/>
      <c r="ES390" s="115"/>
      <c r="ET390" s="115"/>
      <c r="EU390" s="115"/>
      <c r="EV390" s="115"/>
      <c r="EW390" s="115"/>
      <c r="EX390" s="115"/>
      <c r="EY390" s="115"/>
      <c r="EZ390" s="115"/>
      <c r="FA390" s="115"/>
      <c r="FB390" s="115"/>
      <c r="FC390" s="115"/>
      <c r="FD390" s="115"/>
      <c r="FE390" s="115"/>
      <c r="FF390" s="115"/>
      <c r="FG390" s="115"/>
      <c r="FH390" s="115"/>
      <c r="FI390" s="115"/>
      <c r="FJ390" s="115"/>
      <c r="FK390" s="115"/>
      <c r="FL390" s="115"/>
      <c r="FM390" s="115"/>
      <c r="FN390" s="115"/>
      <c r="FO390" s="115"/>
      <c r="FP390" s="115"/>
      <c r="FQ390" s="115"/>
      <c r="FR390" s="115"/>
      <c r="FS390" s="115"/>
      <c r="FT390" s="115"/>
      <c r="FU390" s="115"/>
      <c r="FV390" s="115"/>
      <c r="FW390" s="115"/>
      <c r="FX390" s="115"/>
      <c r="FY390" s="115"/>
      <c r="FZ390" s="115"/>
      <c r="GA390" s="115"/>
      <c r="GB390" s="115"/>
      <c r="GC390" s="115"/>
      <c r="GD390" s="115"/>
      <c r="GE390" s="115"/>
      <c r="GF390" s="115"/>
      <c r="GG390" s="115"/>
    </row>
    <row r="391" spans="1:189" ht="13.5" thickBot="1">
      <c r="A391" s="315"/>
      <c r="B391" s="318"/>
      <c r="C391" s="148">
        <v>83200</v>
      </c>
      <c r="D391" s="157">
        <f t="shared" si="23"/>
        <v>-0.005355222479889788</v>
      </c>
      <c r="E391" s="158">
        <f t="shared" si="24"/>
        <v>-28.043053899998995</v>
      </c>
      <c r="F391" s="346"/>
      <c r="G391" s="158">
        <f t="shared" si="25"/>
        <v>1.0316800000000512</v>
      </c>
      <c r="H391" s="360"/>
      <c r="I391" s="159">
        <f t="shared" si="30"/>
        <v>0.0002273335606669053</v>
      </c>
      <c r="J391" s="166">
        <f t="shared" si="26"/>
        <v>0.36924823266886914</v>
      </c>
      <c r="K391" s="167">
        <f t="shared" si="27"/>
        <v>1923.24326666453</v>
      </c>
      <c r="L391" s="348"/>
      <c r="M391" s="167">
        <f t="shared" si="28"/>
        <v>2013.05728</v>
      </c>
      <c r="N391" s="364"/>
      <c r="O391" s="168">
        <f t="shared" si="29"/>
        <v>0.44348195858337397</v>
      </c>
      <c r="P391" s="41"/>
      <c r="Q391" s="41"/>
      <c r="R391" s="41"/>
      <c r="S391" s="41"/>
      <c r="T391" s="41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  <c r="EE391" s="115"/>
      <c r="EF391" s="115"/>
      <c r="EG391" s="115"/>
      <c r="EH391" s="115"/>
      <c r="EI391" s="115"/>
      <c r="EJ391" s="115"/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/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/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/>
      <c r="FV391" s="115"/>
      <c r="FW391" s="115"/>
      <c r="FX391" s="115"/>
      <c r="FY391" s="115"/>
      <c r="FZ391" s="115"/>
      <c r="GA391" s="115"/>
      <c r="GB391" s="115"/>
      <c r="GC391" s="115"/>
      <c r="GD391" s="115"/>
      <c r="GE391" s="115"/>
      <c r="GF391" s="115"/>
      <c r="GG391" s="115"/>
    </row>
    <row r="392" spans="1:189" ht="13.5" thickTop="1">
      <c r="A392" s="313">
        <v>21</v>
      </c>
      <c r="B392" s="316" t="s">
        <v>44</v>
      </c>
      <c r="C392" s="145">
        <v>1200</v>
      </c>
      <c r="D392" s="210">
        <f t="shared" si="23"/>
        <v>-0.03899581702455708</v>
      </c>
      <c r="E392" s="211">
        <f t="shared" si="24"/>
        <v>-40.554506200000105</v>
      </c>
      <c r="F392" s="344">
        <f>M169-Q169</f>
        <v>-40.569386200000054</v>
      </c>
      <c r="G392" s="211">
        <f t="shared" si="25"/>
        <v>0.0148799999999909</v>
      </c>
      <c r="H392" s="358">
        <f>(M169-Q169)/Q169</f>
        <v>-0.04163028419455227</v>
      </c>
      <c r="I392" s="212">
        <f t="shared" si="30"/>
        <v>0.00022733356066675497</v>
      </c>
      <c r="J392" s="221">
        <f t="shared" si="26"/>
        <v>-0.09634365739024318</v>
      </c>
      <c r="K392" s="222">
        <f t="shared" si="27"/>
        <v>-96.28740907274903</v>
      </c>
      <c r="L392" s="347">
        <f>I169-M169</f>
        <v>-125.32188907274895</v>
      </c>
      <c r="M392" s="222">
        <f t="shared" si="28"/>
        <v>29.034480000000002</v>
      </c>
      <c r="N392" s="363">
        <f>(I169-M169)/M169</f>
        <v>-0.1341852530903221</v>
      </c>
      <c r="O392" s="223">
        <f t="shared" si="29"/>
        <v>0.443481958583374</v>
      </c>
      <c r="P392" s="41"/>
      <c r="Q392" s="41"/>
      <c r="R392" s="41"/>
      <c r="S392" s="41"/>
      <c r="T392" s="41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  <c r="DV392" s="115"/>
      <c r="DW392" s="115"/>
      <c r="DX392" s="115"/>
      <c r="DY392" s="115"/>
      <c r="DZ392" s="115"/>
      <c r="EA392" s="115"/>
      <c r="EB392" s="115"/>
      <c r="EC392" s="115"/>
      <c r="ED392" s="115"/>
      <c r="EE392" s="115"/>
      <c r="EF392" s="115"/>
      <c r="EG392" s="115"/>
      <c r="EH392" s="115"/>
      <c r="EI392" s="115"/>
      <c r="EJ392" s="115"/>
      <c r="EK392" s="115"/>
      <c r="EL392" s="115"/>
      <c r="EM392" s="115"/>
      <c r="EN392" s="115"/>
      <c r="EO392" s="115"/>
      <c r="EP392" s="115"/>
      <c r="EQ392" s="115"/>
      <c r="ER392" s="115"/>
      <c r="ES392" s="115"/>
      <c r="ET392" s="115"/>
      <c r="EU392" s="115"/>
      <c r="EV392" s="115"/>
      <c r="EW392" s="115"/>
      <c r="EX392" s="115"/>
      <c r="EY392" s="115"/>
      <c r="EZ392" s="115"/>
      <c r="FA392" s="115"/>
      <c r="FB392" s="115"/>
      <c r="FC392" s="115"/>
      <c r="FD392" s="115"/>
      <c r="FE392" s="115"/>
      <c r="FF392" s="115"/>
      <c r="FG392" s="115"/>
      <c r="FH392" s="115"/>
      <c r="FI392" s="115"/>
      <c r="FJ392" s="115"/>
      <c r="FK392" s="115"/>
      <c r="FL392" s="115"/>
      <c r="FM392" s="115"/>
      <c r="FN392" s="115"/>
      <c r="FO392" s="115"/>
      <c r="FP392" s="115"/>
      <c r="FQ392" s="115"/>
      <c r="FR392" s="115"/>
      <c r="FS392" s="115"/>
      <c r="FT392" s="115"/>
      <c r="FU392" s="115"/>
      <c r="FV392" s="115"/>
      <c r="FW392" s="115"/>
      <c r="FX392" s="115"/>
      <c r="FY392" s="115"/>
      <c r="FZ392" s="115"/>
      <c r="GA392" s="115"/>
      <c r="GB392" s="115"/>
      <c r="GC392" s="115"/>
      <c r="GD392" s="115"/>
      <c r="GE392" s="115"/>
      <c r="GF392" s="115"/>
      <c r="GG392" s="115"/>
    </row>
    <row r="393" spans="1:189" ht="12.75">
      <c r="A393" s="314"/>
      <c r="B393" s="317"/>
      <c r="C393" s="146">
        <v>1600</v>
      </c>
      <c r="D393" s="154">
        <f t="shared" si="23"/>
        <v>-0.03818984040661174</v>
      </c>
      <c r="E393" s="155">
        <f t="shared" si="24"/>
        <v>-40.54954620000001</v>
      </c>
      <c r="F393" s="345"/>
      <c r="G393" s="155">
        <f t="shared" si="25"/>
        <v>0.019840000000002078</v>
      </c>
      <c r="H393" s="359"/>
      <c r="I393" s="156">
        <f t="shared" si="30"/>
        <v>0.00022733356066691781</v>
      </c>
      <c r="J393" s="164">
        <f t="shared" si="26"/>
        <v>-0.08480798762917639</v>
      </c>
      <c r="K393" s="155">
        <f t="shared" si="27"/>
        <v>-86.60924907274887</v>
      </c>
      <c r="L393" s="345"/>
      <c r="M393" s="155">
        <f t="shared" si="28"/>
        <v>38.71263999999999</v>
      </c>
      <c r="N393" s="359"/>
      <c r="O393" s="165">
        <f t="shared" si="29"/>
        <v>0.4434819585833739</v>
      </c>
      <c r="P393" s="41"/>
      <c r="Q393" s="41"/>
      <c r="R393" s="41"/>
      <c r="S393" s="41"/>
      <c r="T393" s="41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/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/>
      <c r="DS393" s="115"/>
      <c r="DT393" s="115"/>
      <c r="DU393" s="115"/>
      <c r="DV393" s="115"/>
      <c r="DW393" s="115"/>
      <c r="DX393" s="115"/>
      <c r="DY393" s="115"/>
      <c r="DZ393" s="115"/>
      <c r="EA393" s="115"/>
      <c r="EB393" s="115"/>
      <c r="EC393" s="115"/>
      <c r="ED393" s="115"/>
      <c r="EE393" s="115"/>
      <c r="EF393" s="115"/>
      <c r="EG393" s="115"/>
      <c r="EH393" s="115"/>
      <c r="EI393" s="115"/>
      <c r="EJ393" s="115"/>
      <c r="EK393" s="115"/>
      <c r="EL393" s="115"/>
      <c r="EM393" s="115"/>
      <c r="EN393" s="115"/>
      <c r="EO393" s="115"/>
      <c r="EP393" s="115"/>
      <c r="EQ393" s="115"/>
      <c r="ER393" s="115"/>
      <c r="ES393" s="115"/>
      <c r="ET393" s="115"/>
      <c r="EU393" s="115"/>
      <c r="EV393" s="115"/>
      <c r="EW393" s="115"/>
      <c r="EX393" s="115"/>
      <c r="EY393" s="115"/>
      <c r="EZ393" s="115"/>
      <c r="FA393" s="115"/>
      <c r="FB393" s="115"/>
      <c r="FC393" s="115"/>
      <c r="FD393" s="115"/>
      <c r="FE393" s="115"/>
      <c r="FF393" s="115"/>
      <c r="FG393" s="115"/>
      <c r="FH393" s="115"/>
      <c r="FI393" s="115"/>
      <c r="FJ393" s="115"/>
      <c r="FK393" s="115"/>
      <c r="FL393" s="115"/>
      <c r="FM393" s="115"/>
      <c r="FN393" s="115"/>
      <c r="FO393" s="115"/>
      <c r="FP393" s="115"/>
      <c r="FQ393" s="115"/>
      <c r="FR393" s="115"/>
      <c r="FS393" s="115"/>
      <c r="FT393" s="115"/>
      <c r="FU393" s="115"/>
      <c r="FV393" s="115"/>
      <c r="FW393" s="115"/>
      <c r="FX393" s="115"/>
      <c r="FY393" s="115"/>
      <c r="FZ393" s="115"/>
      <c r="GA393" s="115"/>
      <c r="GB393" s="115"/>
      <c r="GC393" s="115"/>
      <c r="GD393" s="115"/>
      <c r="GE393" s="115"/>
      <c r="GF393" s="115"/>
      <c r="GG393" s="115"/>
    </row>
    <row r="394" spans="1:189" ht="12.75">
      <c r="A394" s="314"/>
      <c r="B394" s="317"/>
      <c r="C394" s="147">
        <v>3120</v>
      </c>
      <c r="D394" s="154">
        <f t="shared" si="23"/>
        <v>-0.035407333389647314</v>
      </c>
      <c r="E394" s="155">
        <f t="shared" si="24"/>
        <v>-40.53069819999996</v>
      </c>
      <c r="F394" s="345"/>
      <c r="G394" s="155">
        <f t="shared" si="25"/>
        <v>0.038688000000007605</v>
      </c>
      <c r="H394" s="359"/>
      <c r="I394" s="156">
        <f t="shared" si="30"/>
        <v>0.00022733356066693868</v>
      </c>
      <c r="J394" s="164">
        <f t="shared" si="26"/>
        <v>-0.04513106666257299</v>
      </c>
      <c r="K394" s="155">
        <f t="shared" si="27"/>
        <v>-49.83224107274896</v>
      </c>
      <c r="L394" s="345"/>
      <c r="M394" s="155">
        <f t="shared" si="28"/>
        <v>75.48964799999999</v>
      </c>
      <c r="N394" s="359"/>
      <c r="O394" s="165">
        <f t="shared" si="29"/>
        <v>0.44348195858337386</v>
      </c>
      <c r="P394" s="41"/>
      <c r="Q394" s="41"/>
      <c r="R394" s="41"/>
      <c r="S394" s="41"/>
      <c r="T394" s="41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</row>
    <row r="395" spans="1:189" ht="12.75">
      <c r="A395" s="314"/>
      <c r="B395" s="317"/>
      <c r="C395" s="147">
        <v>9360</v>
      </c>
      <c r="D395" s="154">
        <f t="shared" si="23"/>
        <v>-0.02724017288241208</v>
      </c>
      <c r="E395" s="155">
        <f t="shared" si="24"/>
        <v>-40.4533222</v>
      </c>
      <c r="F395" s="345"/>
      <c r="G395" s="155">
        <f t="shared" si="25"/>
        <v>0.1160639999999944</v>
      </c>
      <c r="H395" s="359"/>
      <c r="I395" s="156">
        <f t="shared" si="30"/>
        <v>0.00022733356066688304</v>
      </c>
      <c r="J395" s="164">
        <f t="shared" si="26"/>
        <v>0.07001696492774416</v>
      </c>
      <c r="K395" s="155">
        <f t="shared" si="27"/>
        <v>101.14705492725102</v>
      </c>
      <c r="L395" s="345"/>
      <c r="M395" s="155">
        <f t="shared" si="28"/>
        <v>226.46894400000002</v>
      </c>
      <c r="N395" s="359"/>
      <c r="O395" s="165">
        <f t="shared" si="29"/>
        <v>0.443481958583374</v>
      </c>
      <c r="P395" s="41"/>
      <c r="Q395" s="41"/>
      <c r="R395" s="41"/>
      <c r="S395" s="41"/>
      <c r="T395" s="41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  <c r="DV395" s="115"/>
      <c r="DW395" s="115"/>
      <c r="DX395" s="115"/>
      <c r="DY395" s="115"/>
      <c r="DZ395" s="115"/>
      <c r="EA395" s="115"/>
      <c r="EB395" s="115"/>
      <c r="EC395" s="115"/>
      <c r="ED395" s="115"/>
      <c r="EE395" s="115"/>
      <c r="EF395" s="115"/>
      <c r="EG395" s="115"/>
      <c r="EH395" s="115"/>
      <c r="EI395" s="115"/>
      <c r="EJ395" s="115"/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/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/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/>
      <c r="FV395" s="115"/>
      <c r="FW395" s="115"/>
      <c r="FX395" s="115"/>
      <c r="FY395" s="115"/>
      <c r="FZ395" s="115"/>
      <c r="GA395" s="115"/>
      <c r="GB395" s="115"/>
      <c r="GC395" s="115"/>
      <c r="GD395" s="115"/>
      <c r="GE395" s="115"/>
      <c r="GF395" s="115"/>
      <c r="GG395" s="115"/>
    </row>
    <row r="396" spans="1:189" ht="12.75">
      <c r="A396" s="314"/>
      <c r="B396" s="317"/>
      <c r="C396" s="147">
        <v>44200</v>
      </c>
      <c r="D396" s="154">
        <f t="shared" si="23"/>
        <v>-0.011821656455787585</v>
      </c>
      <c r="E396" s="155">
        <f t="shared" si="24"/>
        <v>-40.02130620000071</v>
      </c>
      <c r="F396" s="345"/>
      <c r="G396" s="155">
        <f t="shared" si="25"/>
        <v>0.5480799999995725</v>
      </c>
      <c r="H396" s="359"/>
      <c r="I396" s="156">
        <f t="shared" si="30"/>
        <v>0.00022733356066671667</v>
      </c>
      <c r="J396" s="164">
        <f t="shared" si="26"/>
        <v>0.2822126944022603</v>
      </c>
      <c r="K396" s="155">
        <f t="shared" si="27"/>
        <v>944.1147909272518</v>
      </c>
      <c r="L396" s="345"/>
      <c r="M396" s="155">
        <f t="shared" si="28"/>
        <v>1069.4366800000003</v>
      </c>
      <c r="N396" s="359"/>
      <c r="O396" s="165">
        <f t="shared" si="29"/>
        <v>0.44348195858337414</v>
      </c>
      <c r="P396" s="41"/>
      <c r="Q396" s="41"/>
      <c r="R396" s="41"/>
      <c r="S396" s="41"/>
      <c r="T396" s="41"/>
      <c r="U396" s="127"/>
      <c r="V396" s="127"/>
      <c r="W396" s="127"/>
      <c r="X396" s="127"/>
      <c r="Y396" s="127"/>
      <c r="Z396" s="127"/>
      <c r="AA396" s="127"/>
      <c r="AB396" s="127"/>
      <c r="AC396" s="127"/>
      <c r="AD396" s="127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5"/>
      <c r="CZ396" s="115"/>
      <c r="DA396" s="115"/>
      <c r="DB396" s="115"/>
      <c r="DC396" s="115"/>
      <c r="DD396" s="115"/>
      <c r="DE396" s="115"/>
      <c r="DF396" s="115"/>
      <c r="DG396" s="115"/>
      <c r="DH396" s="115"/>
      <c r="DI396" s="115"/>
      <c r="DJ396" s="115"/>
      <c r="DK396" s="115"/>
      <c r="DL396" s="115"/>
      <c r="DM396" s="115"/>
      <c r="DN396" s="115"/>
      <c r="DO396" s="115"/>
      <c r="DP396" s="115"/>
      <c r="DQ396" s="115"/>
      <c r="DR396" s="115"/>
      <c r="DS396" s="115"/>
      <c r="DT396" s="115"/>
      <c r="DU396" s="115"/>
      <c r="DV396" s="115"/>
      <c r="DW396" s="115"/>
      <c r="DX396" s="115"/>
      <c r="DY396" s="115"/>
      <c r="DZ396" s="115"/>
      <c r="EA396" s="115"/>
      <c r="EB396" s="115"/>
      <c r="EC396" s="115"/>
      <c r="ED396" s="115"/>
      <c r="EE396" s="115"/>
      <c r="EF396" s="115"/>
      <c r="EG396" s="115"/>
      <c r="EH396" s="115"/>
      <c r="EI396" s="115"/>
      <c r="EJ396" s="115"/>
      <c r="EK396" s="115"/>
      <c r="EL396" s="115"/>
      <c r="EM396" s="115"/>
      <c r="EN396" s="115"/>
      <c r="EO396" s="115"/>
      <c r="EP396" s="115"/>
      <c r="EQ396" s="115"/>
      <c r="ER396" s="115"/>
      <c r="ES396" s="115"/>
      <c r="ET396" s="115"/>
      <c r="EU396" s="115"/>
      <c r="EV396" s="115"/>
      <c r="EW396" s="115"/>
      <c r="EX396" s="115"/>
      <c r="EY396" s="115"/>
      <c r="EZ396" s="115"/>
      <c r="FA396" s="115"/>
      <c r="FB396" s="115"/>
      <c r="FC396" s="115"/>
      <c r="FD396" s="115"/>
      <c r="FE396" s="115"/>
      <c r="FF396" s="115"/>
      <c r="FG396" s="115"/>
      <c r="FH396" s="115"/>
      <c r="FI396" s="115"/>
      <c r="FJ396" s="115"/>
      <c r="FK396" s="115"/>
      <c r="FL396" s="115"/>
      <c r="FM396" s="115"/>
      <c r="FN396" s="115"/>
      <c r="FO396" s="115"/>
      <c r="FP396" s="115"/>
      <c r="FQ396" s="115"/>
      <c r="FR396" s="115"/>
      <c r="FS396" s="115"/>
      <c r="FT396" s="115"/>
      <c r="FU396" s="115"/>
      <c r="FV396" s="115"/>
      <c r="FW396" s="115"/>
      <c r="FX396" s="115"/>
      <c r="FY396" s="115"/>
      <c r="FZ396" s="115"/>
      <c r="GA396" s="115"/>
      <c r="GB396" s="115"/>
      <c r="GC396" s="115"/>
      <c r="GD396" s="115"/>
      <c r="GE396" s="115"/>
      <c r="GF396" s="115"/>
      <c r="GG396" s="115"/>
    </row>
    <row r="397" spans="1:189" ht="13.5" thickBot="1">
      <c r="A397" s="315"/>
      <c r="B397" s="318"/>
      <c r="C397" s="148">
        <v>83200</v>
      </c>
      <c r="D397" s="157">
        <f t="shared" si="23"/>
        <v>-0.007172121281674225</v>
      </c>
      <c r="E397" s="158">
        <f t="shared" si="24"/>
        <v>-39.537706200000684</v>
      </c>
      <c r="F397" s="346"/>
      <c r="G397" s="158">
        <f t="shared" si="25"/>
        <v>1.0316800000000512</v>
      </c>
      <c r="H397" s="360"/>
      <c r="I397" s="159">
        <f t="shared" si="30"/>
        <v>0.0002273335606669053</v>
      </c>
      <c r="J397" s="166">
        <f t="shared" si="26"/>
        <v>0.34490803299889483</v>
      </c>
      <c r="K397" s="167">
        <f t="shared" si="27"/>
        <v>1887.7353909272515</v>
      </c>
      <c r="L397" s="348"/>
      <c r="M397" s="167">
        <f t="shared" si="28"/>
        <v>2013.05728</v>
      </c>
      <c r="N397" s="364"/>
      <c r="O397" s="168">
        <f t="shared" si="29"/>
        <v>0.44348195858337397</v>
      </c>
      <c r="P397" s="41"/>
      <c r="Q397" s="41"/>
      <c r="R397" s="41"/>
      <c r="S397" s="41"/>
      <c r="T397" s="41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/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/>
      <c r="DS397" s="115"/>
      <c r="DT397" s="115"/>
      <c r="DU397" s="115"/>
      <c r="DV397" s="115"/>
      <c r="DW397" s="115"/>
      <c r="DX397" s="115"/>
      <c r="DY397" s="115"/>
      <c r="DZ397" s="115"/>
      <c r="EA397" s="115"/>
      <c r="EB397" s="115"/>
      <c r="EC397" s="115"/>
      <c r="ED397" s="115"/>
      <c r="EE397" s="115"/>
      <c r="EF397" s="115"/>
      <c r="EG397" s="115"/>
      <c r="EH397" s="115"/>
      <c r="EI397" s="115"/>
      <c r="EJ397" s="115"/>
      <c r="EK397" s="115"/>
      <c r="EL397" s="115"/>
      <c r="EM397" s="115"/>
      <c r="EN397" s="115"/>
      <c r="EO397" s="115"/>
      <c r="EP397" s="115"/>
      <c r="EQ397" s="115"/>
      <c r="ER397" s="115"/>
      <c r="ES397" s="115"/>
      <c r="ET397" s="115"/>
      <c r="EU397" s="115"/>
      <c r="EV397" s="115"/>
      <c r="EW397" s="115"/>
      <c r="EX397" s="115"/>
      <c r="EY397" s="115"/>
      <c r="EZ397" s="115"/>
      <c r="FA397" s="115"/>
      <c r="FB397" s="115"/>
      <c r="FC397" s="115"/>
      <c r="FD397" s="115"/>
      <c r="FE397" s="115"/>
      <c r="FF397" s="115"/>
      <c r="FG397" s="115"/>
      <c r="FH397" s="115"/>
      <c r="FI397" s="115"/>
      <c r="FJ397" s="115"/>
      <c r="FK397" s="115"/>
      <c r="FL397" s="115"/>
      <c r="FM397" s="115"/>
      <c r="FN397" s="115"/>
      <c r="FO397" s="115"/>
      <c r="FP397" s="115"/>
      <c r="FQ397" s="115"/>
      <c r="FR397" s="115"/>
      <c r="FS397" s="115"/>
      <c r="FT397" s="115"/>
      <c r="FU397" s="115"/>
      <c r="FV397" s="115"/>
      <c r="FW397" s="115"/>
      <c r="FX397" s="115"/>
      <c r="FY397" s="115"/>
      <c r="FZ397" s="115"/>
      <c r="GA397" s="115"/>
      <c r="GB397" s="115"/>
      <c r="GC397" s="115"/>
      <c r="GD397" s="115"/>
      <c r="GE397" s="115"/>
      <c r="GF397" s="115"/>
      <c r="GG397" s="115"/>
    </row>
    <row r="398" spans="1:189" ht="13.5" thickTop="1">
      <c r="A398" s="313">
        <v>22</v>
      </c>
      <c r="B398" s="316" t="s">
        <v>45</v>
      </c>
      <c r="C398" s="145">
        <v>1200</v>
      </c>
      <c r="D398" s="210">
        <f t="shared" si="23"/>
        <v>-0.03744604684792735</v>
      </c>
      <c r="E398" s="211">
        <f t="shared" si="24"/>
        <v>-24.54881089999992</v>
      </c>
      <c r="F398" s="344">
        <f>M175-Q175</f>
        <v>-24.563690899999983</v>
      </c>
      <c r="G398" s="211">
        <f t="shared" si="25"/>
        <v>0.0148799999999909</v>
      </c>
      <c r="H398" s="358">
        <f>(M175-Q175)/Q175</f>
        <v>-0.04162464798276071</v>
      </c>
      <c r="I398" s="212">
        <f t="shared" si="30"/>
        <v>0.00022733356066675497</v>
      </c>
      <c r="J398" s="221">
        <f t="shared" si="26"/>
        <v>-0.07425677748469733</v>
      </c>
      <c r="K398" s="222">
        <f t="shared" si="27"/>
        <v>-46.858206771830964</v>
      </c>
      <c r="L398" s="347">
        <f>I175-M175</f>
        <v>-75.89268677183094</v>
      </c>
      <c r="M398" s="222">
        <f t="shared" si="28"/>
        <v>29.034480000000002</v>
      </c>
      <c r="N398" s="363">
        <f>(I175-M175)/M175</f>
        <v>-0.13419033660766488</v>
      </c>
      <c r="O398" s="223">
        <f t="shared" si="29"/>
        <v>0.443481958583374</v>
      </c>
      <c r="P398" s="41"/>
      <c r="Q398" s="41"/>
      <c r="R398" s="41"/>
      <c r="S398" s="41"/>
      <c r="T398" s="41"/>
      <c r="U398" s="127"/>
      <c r="V398" s="127"/>
      <c r="W398" s="127"/>
      <c r="X398" s="127"/>
      <c r="Y398" s="127"/>
      <c r="Z398" s="127"/>
      <c r="AA398" s="127"/>
      <c r="AB398" s="127"/>
      <c r="AC398" s="127"/>
      <c r="AD398" s="127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5"/>
      <c r="CO398" s="115"/>
      <c r="CP398" s="115"/>
      <c r="CQ398" s="115"/>
      <c r="CR398" s="115"/>
      <c r="CS398" s="115"/>
      <c r="CT398" s="115"/>
      <c r="CU398" s="115"/>
      <c r="CV398" s="115"/>
      <c r="CW398" s="115"/>
      <c r="CX398" s="115"/>
      <c r="CY398" s="115"/>
      <c r="CZ398" s="115"/>
      <c r="DA398" s="115"/>
      <c r="DB398" s="115"/>
      <c r="DC398" s="115"/>
      <c r="DD398" s="115"/>
      <c r="DE398" s="115"/>
      <c r="DF398" s="115"/>
      <c r="DG398" s="115"/>
      <c r="DH398" s="115"/>
      <c r="DI398" s="115"/>
      <c r="DJ398" s="115"/>
      <c r="DK398" s="115"/>
      <c r="DL398" s="115"/>
      <c r="DM398" s="115"/>
      <c r="DN398" s="115"/>
      <c r="DO398" s="115"/>
      <c r="DP398" s="115"/>
      <c r="DQ398" s="115"/>
      <c r="DR398" s="115"/>
      <c r="DS398" s="115"/>
      <c r="DT398" s="115"/>
      <c r="DU398" s="115"/>
      <c r="DV398" s="115"/>
      <c r="DW398" s="115"/>
      <c r="DX398" s="115"/>
      <c r="DY398" s="115"/>
      <c r="DZ398" s="115"/>
      <c r="EA398" s="115"/>
      <c r="EB398" s="115"/>
      <c r="EC398" s="115"/>
      <c r="ED398" s="115"/>
      <c r="EE398" s="115"/>
      <c r="EF398" s="115"/>
      <c r="EG398" s="115"/>
      <c r="EH398" s="115"/>
      <c r="EI398" s="115"/>
      <c r="EJ398" s="115"/>
      <c r="EK398" s="115"/>
      <c r="EL398" s="115"/>
      <c r="EM398" s="115"/>
      <c r="EN398" s="115"/>
      <c r="EO398" s="115"/>
      <c r="EP398" s="115"/>
      <c r="EQ398" s="115"/>
      <c r="ER398" s="115"/>
      <c r="ES398" s="115"/>
      <c r="ET398" s="115"/>
      <c r="EU398" s="115"/>
      <c r="EV398" s="115"/>
      <c r="EW398" s="115"/>
      <c r="EX398" s="115"/>
      <c r="EY398" s="115"/>
      <c r="EZ398" s="115"/>
      <c r="FA398" s="115"/>
      <c r="FB398" s="115"/>
      <c r="FC398" s="115"/>
      <c r="FD398" s="115"/>
      <c r="FE398" s="115"/>
      <c r="FF398" s="115"/>
      <c r="FG398" s="115"/>
      <c r="FH398" s="115"/>
      <c r="FI398" s="115"/>
      <c r="FJ398" s="115"/>
      <c r="FK398" s="115"/>
      <c r="FL398" s="115"/>
      <c r="FM398" s="115"/>
      <c r="FN398" s="115"/>
      <c r="FO398" s="115"/>
      <c r="FP398" s="115"/>
      <c r="FQ398" s="115"/>
      <c r="FR398" s="115"/>
      <c r="FS398" s="115"/>
      <c r="FT398" s="115"/>
      <c r="FU398" s="115"/>
      <c r="FV398" s="115"/>
      <c r="FW398" s="115"/>
      <c r="FX398" s="115"/>
      <c r="FY398" s="115"/>
      <c r="FZ398" s="115"/>
      <c r="GA398" s="115"/>
      <c r="GB398" s="115"/>
      <c r="GC398" s="115"/>
      <c r="GD398" s="115"/>
      <c r="GE398" s="115"/>
      <c r="GF398" s="115"/>
      <c r="GG398" s="115"/>
    </row>
    <row r="399" spans="1:189" ht="12.75">
      <c r="A399" s="314"/>
      <c r="B399" s="317"/>
      <c r="C399" s="146">
        <v>1600</v>
      </c>
      <c r="D399" s="154">
        <f t="shared" si="23"/>
        <v>-0.036232630412081926</v>
      </c>
      <c r="E399" s="155">
        <f t="shared" si="24"/>
        <v>-24.543850900000052</v>
      </c>
      <c r="F399" s="345"/>
      <c r="G399" s="155">
        <f t="shared" si="25"/>
        <v>0.019840000000002078</v>
      </c>
      <c r="H399" s="359"/>
      <c r="I399" s="156">
        <f t="shared" si="30"/>
        <v>0.00022733356066691781</v>
      </c>
      <c r="J399" s="164">
        <f t="shared" si="26"/>
        <v>-0.056950150165364956</v>
      </c>
      <c r="K399" s="155">
        <f t="shared" si="27"/>
        <v>-37.180046771830916</v>
      </c>
      <c r="L399" s="345"/>
      <c r="M399" s="155">
        <f t="shared" si="28"/>
        <v>38.71263999999999</v>
      </c>
      <c r="N399" s="359"/>
      <c r="O399" s="165">
        <f t="shared" si="29"/>
        <v>0.4434819585833739</v>
      </c>
      <c r="P399" s="41"/>
      <c r="Q399" s="41"/>
      <c r="R399" s="41"/>
      <c r="S399" s="41"/>
      <c r="T399" s="41"/>
      <c r="U399" s="127"/>
      <c r="V399" s="127"/>
      <c r="W399" s="127"/>
      <c r="X399" s="127"/>
      <c r="Y399" s="127"/>
      <c r="Z399" s="127"/>
      <c r="AA399" s="127"/>
      <c r="AB399" s="127"/>
      <c r="AC399" s="127"/>
      <c r="AD399" s="127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/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/>
      <c r="DS399" s="115"/>
      <c r="DT399" s="115"/>
      <c r="DU399" s="115"/>
      <c r="DV399" s="115"/>
      <c r="DW399" s="115"/>
      <c r="DX399" s="115"/>
      <c r="DY399" s="115"/>
      <c r="DZ399" s="115"/>
      <c r="EA399" s="115"/>
      <c r="EB399" s="115"/>
      <c r="EC399" s="115"/>
      <c r="ED399" s="115"/>
      <c r="EE399" s="115"/>
      <c r="EF399" s="115"/>
      <c r="EG399" s="115"/>
      <c r="EH399" s="115"/>
      <c r="EI399" s="115"/>
      <c r="EJ399" s="115"/>
      <c r="EK399" s="115"/>
      <c r="EL399" s="115"/>
      <c r="EM399" s="115"/>
      <c r="EN399" s="115"/>
      <c r="EO399" s="115"/>
      <c r="EP399" s="115"/>
      <c r="EQ399" s="115"/>
      <c r="ER399" s="115"/>
      <c r="ES399" s="115"/>
      <c r="ET399" s="115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/>
      <c r="FE399" s="115"/>
      <c r="FF399" s="115"/>
      <c r="FG399" s="115"/>
      <c r="FH399" s="115"/>
      <c r="FI399" s="115"/>
      <c r="FJ399" s="115"/>
      <c r="FK399" s="115"/>
      <c r="FL399" s="115"/>
      <c r="FM399" s="115"/>
      <c r="FN399" s="115"/>
      <c r="FO399" s="115"/>
      <c r="FP399" s="115"/>
      <c r="FQ399" s="115"/>
      <c r="FR399" s="115"/>
      <c r="FS399" s="115"/>
      <c r="FT399" s="115"/>
      <c r="FU399" s="115"/>
      <c r="FV399" s="115"/>
      <c r="FW399" s="115"/>
      <c r="FX399" s="115"/>
      <c r="FY399" s="115"/>
      <c r="FZ399" s="115"/>
      <c r="GA399" s="115"/>
      <c r="GB399" s="115"/>
      <c r="GC399" s="115"/>
      <c r="GD399" s="115"/>
      <c r="GE399" s="115"/>
      <c r="GF399" s="115"/>
      <c r="GG399" s="115"/>
    </row>
    <row r="400" spans="1:189" ht="12.75">
      <c r="A400" s="314"/>
      <c r="B400" s="317"/>
      <c r="C400" s="147">
        <v>3120</v>
      </c>
      <c r="D400" s="154">
        <f t="shared" si="23"/>
        <v>-0.03225678111833657</v>
      </c>
      <c r="E400" s="155">
        <f t="shared" si="24"/>
        <v>-24.525002900000004</v>
      </c>
      <c r="F400" s="345"/>
      <c r="G400" s="155">
        <f t="shared" si="25"/>
        <v>0.038688000000007605</v>
      </c>
      <c r="H400" s="359"/>
      <c r="I400" s="156">
        <f t="shared" si="30"/>
        <v>0.00022733356066693868</v>
      </c>
      <c r="J400" s="164">
        <f t="shared" si="26"/>
        <v>-0.0005477705126260578</v>
      </c>
      <c r="K400" s="155">
        <f t="shared" si="27"/>
        <v>-0.403038771830893</v>
      </c>
      <c r="L400" s="345"/>
      <c r="M400" s="155">
        <f t="shared" si="28"/>
        <v>75.48964799999999</v>
      </c>
      <c r="N400" s="359"/>
      <c r="O400" s="165">
        <f t="shared" si="29"/>
        <v>0.44348195858337386</v>
      </c>
      <c r="P400" s="41"/>
      <c r="Q400" s="41"/>
      <c r="R400" s="41"/>
      <c r="S400" s="41"/>
      <c r="T400" s="41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  <c r="BH400" s="115"/>
      <c r="BI400" s="115"/>
      <c r="BJ400" s="115"/>
      <c r="BK400" s="115"/>
      <c r="BL400" s="115"/>
      <c r="BM400" s="115"/>
      <c r="BN400" s="115"/>
      <c r="BO400" s="115"/>
      <c r="BP400" s="115"/>
      <c r="BQ400" s="115"/>
      <c r="BR400" s="115"/>
      <c r="BS400" s="115"/>
      <c r="BT400" s="115"/>
      <c r="BU400" s="115"/>
      <c r="BV400" s="115"/>
      <c r="BW400" s="115"/>
      <c r="BX400" s="115"/>
      <c r="BY400" s="115"/>
      <c r="BZ400" s="115"/>
      <c r="CA400" s="115"/>
      <c r="CB400" s="115"/>
      <c r="CC400" s="115"/>
      <c r="CD400" s="115"/>
      <c r="CE400" s="115"/>
      <c r="CF400" s="115"/>
      <c r="CG400" s="115"/>
      <c r="CH400" s="115"/>
      <c r="CI400" s="115"/>
      <c r="CJ400" s="115"/>
      <c r="CK400" s="115"/>
      <c r="CL400" s="115"/>
      <c r="CM400" s="115"/>
      <c r="CN400" s="115"/>
      <c r="CO400" s="115"/>
      <c r="CP400" s="115"/>
      <c r="CQ400" s="115"/>
      <c r="CR400" s="115"/>
      <c r="CS400" s="115"/>
      <c r="CT400" s="115"/>
      <c r="CU400" s="115"/>
      <c r="CV400" s="115"/>
      <c r="CW400" s="115"/>
      <c r="CX400" s="115"/>
      <c r="CY400" s="115"/>
      <c r="CZ400" s="115"/>
      <c r="DA400" s="115"/>
      <c r="DB400" s="115"/>
      <c r="DC400" s="115"/>
      <c r="DD400" s="115"/>
      <c r="DE400" s="115"/>
      <c r="DF400" s="115"/>
      <c r="DG400" s="115"/>
      <c r="DH400" s="115"/>
      <c r="DI400" s="115"/>
      <c r="DJ400" s="115"/>
      <c r="DK400" s="115"/>
      <c r="DL400" s="115"/>
      <c r="DM400" s="115"/>
      <c r="DN400" s="115"/>
      <c r="DO400" s="115"/>
      <c r="DP400" s="115"/>
      <c r="DQ400" s="115"/>
      <c r="DR400" s="115"/>
      <c r="DS400" s="115"/>
      <c r="DT400" s="115"/>
      <c r="DU400" s="115"/>
      <c r="DV400" s="115"/>
      <c r="DW400" s="115"/>
      <c r="DX400" s="115"/>
      <c r="DY400" s="115"/>
      <c r="DZ400" s="115"/>
      <c r="EA400" s="115"/>
      <c r="EB400" s="115"/>
      <c r="EC400" s="115"/>
      <c r="ED400" s="115"/>
      <c r="EE400" s="115"/>
      <c r="EF400" s="115"/>
      <c r="EG400" s="115"/>
      <c r="EH400" s="115"/>
      <c r="EI400" s="115"/>
      <c r="EJ400" s="115"/>
      <c r="EK400" s="115"/>
      <c r="EL400" s="115"/>
      <c r="EM400" s="115"/>
      <c r="EN400" s="115"/>
      <c r="EO400" s="115"/>
      <c r="EP400" s="115"/>
      <c r="EQ400" s="115"/>
      <c r="ER400" s="115"/>
      <c r="ES400" s="115"/>
      <c r="ET400" s="115"/>
      <c r="EU400" s="115"/>
      <c r="EV400" s="115"/>
      <c r="EW400" s="115"/>
      <c r="EX400" s="115"/>
      <c r="EY400" s="115"/>
      <c r="EZ400" s="115"/>
      <c r="FA400" s="115"/>
      <c r="FB400" s="115"/>
      <c r="FC400" s="115"/>
      <c r="FD400" s="115"/>
      <c r="FE400" s="115"/>
      <c r="FF400" s="115"/>
      <c r="FG400" s="115"/>
      <c r="FH400" s="115"/>
      <c r="FI400" s="115"/>
      <c r="FJ400" s="115"/>
      <c r="FK400" s="115"/>
      <c r="FL400" s="115"/>
      <c r="FM400" s="115"/>
      <c r="FN400" s="115"/>
      <c r="FO400" s="115"/>
      <c r="FP400" s="115"/>
      <c r="FQ400" s="115"/>
      <c r="FR400" s="115"/>
      <c r="FS400" s="115"/>
      <c r="FT400" s="115"/>
      <c r="FU400" s="115"/>
      <c r="FV400" s="115"/>
      <c r="FW400" s="115"/>
      <c r="FX400" s="115"/>
      <c r="FY400" s="115"/>
      <c r="FZ400" s="115"/>
      <c r="GA400" s="115"/>
      <c r="GB400" s="115"/>
      <c r="GC400" s="115"/>
      <c r="GD400" s="115"/>
      <c r="GE400" s="115"/>
      <c r="GF400" s="115"/>
      <c r="GG400" s="115"/>
    </row>
    <row r="401" spans="1:189" ht="12.75">
      <c r="A401" s="314"/>
      <c r="B401" s="317"/>
      <c r="C401" s="147">
        <v>9360</v>
      </c>
      <c r="D401" s="154">
        <f aca="true" t="shared" si="31" ref="D401:D464">(P178-T178)/T178</f>
        <v>-0.02221161403606372</v>
      </c>
      <c r="E401" s="155">
        <f aca="true" t="shared" si="32" ref="E401:E464">P178-T178</f>
        <v>-24.447626899999932</v>
      </c>
      <c r="F401" s="345"/>
      <c r="G401" s="155">
        <f aca="true" t="shared" si="33" ref="G401:G464">O178-S178</f>
        <v>0.1160639999999944</v>
      </c>
      <c r="H401" s="359"/>
      <c r="I401" s="156">
        <f t="shared" si="30"/>
        <v>0.00022733356066688304</v>
      </c>
      <c r="J401" s="164">
        <f aca="true" t="shared" si="34" ref="J401:J464">(L178-P178)/P178</f>
        <v>0.13991202188850876</v>
      </c>
      <c r="K401" s="155">
        <f aca="true" t="shared" si="35" ref="K401:K464">L178-P178</f>
        <v>150.57625722816897</v>
      </c>
      <c r="L401" s="345"/>
      <c r="M401" s="155">
        <f aca="true" t="shared" si="36" ref="M401:M464">K178-O178</f>
        <v>226.46894400000002</v>
      </c>
      <c r="N401" s="359"/>
      <c r="O401" s="165">
        <f aca="true" t="shared" si="37" ref="O401:O464">(K178-O178)/O178</f>
        <v>0.443481958583374</v>
      </c>
      <c r="P401" s="41"/>
      <c r="Q401" s="41"/>
      <c r="R401" s="41"/>
      <c r="S401" s="41"/>
      <c r="T401" s="41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  <c r="BH401" s="115"/>
      <c r="BI401" s="115"/>
      <c r="BJ401" s="115"/>
      <c r="BK401" s="115"/>
      <c r="BL401" s="115"/>
      <c r="BM401" s="115"/>
      <c r="BN401" s="115"/>
      <c r="BO401" s="115"/>
      <c r="BP401" s="115"/>
      <c r="BQ401" s="115"/>
      <c r="BR401" s="115"/>
      <c r="BS401" s="115"/>
      <c r="BT401" s="115"/>
      <c r="BU401" s="115"/>
      <c r="BV401" s="115"/>
      <c r="BW401" s="115"/>
      <c r="BX401" s="115"/>
      <c r="BY401" s="115"/>
      <c r="BZ401" s="115"/>
      <c r="CA401" s="115"/>
      <c r="CB401" s="115"/>
      <c r="CC401" s="115"/>
      <c r="CD401" s="115"/>
      <c r="CE401" s="115"/>
      <c r="CF401" s="115"/>
      <c r="CG401" s="115"/>
      <c r="CH401" s="115"/>
      <c r="CI401" s="115"/>
      <c r="CJ401" s="115"/>
      <c r="CK401" s="115"/>
      <c r="CL401" s="115"/>
      <c r="CM401" s="115"/>
      <c r="CN401" s="115"/>
      <c r="CO401" s="115"/>
      <c r="CP401" s="115"/>
      <c r="CQ401" s="115"/>
      <c r="CR401" s="115"/>
      <c r="CS401" s="115"/>
      <c r="CT401" s="115"/>
      <c r="CU401" s="115"/>
      <c r="CV401" s="115"/>
      <c r="CW401" s="115"/>
      <c r="CX401" s="115"/>
      <c r="CY401" s="115"/>
      <c r="CZ401" s="115"/>
      <c r="DA401" s="115"/>
      <c r="DB401" s="115"/>
      <c r="DC401" s="115"/>
      <c r="DD401" s="115"/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  <c r="DV401" s="115"/>
      <c r="DW401" s="115"/>
      <c r="DX401" s="115"/>
      <c r="DY401" s="115"/>
      <c r="DZ401" s="115"/>
      <c r="EA401" s="115"/>
      <c r="EB401" s="115"/>
      <c r="EC401" s="115"/>
      <c r="ED401" s="115"/>
      <c r="EE401" s="115"/>
      <c r="EF401" s="115"/>
      <c r="EG401" s="115"/>
      <c r="EH401" s="115"/>
      <c r="EI401" s="115"/>
      <c r="EJ401" s="115"/>
      <c r="EK401" s="115"/>
      <c r="EL401" s="115"/>
      <c r="EM401" s="115"/>
      <c r="EN401" s="115"/>
      <c r="EO401" s="115"/>
      <c r="EP401" s="115"/>
      <c r="EQ401" s="115"/>
      <c r="ER401" s="115"/>
      <c r="ES401" s="115"/>
      <c r="ET401" s="115"/>
      <c r="EU401" s="115"/>
      <c r="EV401" s="115"/>
      <c r="EW401" s="115"/>
      <c r="EX401" s="115"/>
      <c r="EY401" s="115"/>
      <c r="EZ401" s="115"/>
      <c r="FA401" s="115"/>
      <c r="FB401" s="115"/>
      <c r="FC401" s="115"/>
      <c r="FD401" s="115"/>
      <c r="FE401" s="115"/>
      <c r="FF401" s="115"/>
      <c r="FG401" s="115"/>
      <c r="FH401" s="115"/>
      <c r="FI401" s="115"/>
      <c r="FJ401" s="115"/>
      <c r="FK401" s="115"/>
      <c r="FL401" s="115"/>
      <c r="FM401" s="115"/>
      <c r="FN401" s="115"/>
      <c r="FO401" s="115"/>
      <c r="FP401" s="115"/>
      <c r="FQ401" s="115"/>
      <c r="FR401" s="115"/>
      <c r="FS401" s="115"/>
      <c r="FT401" s="115"/>
      <c r="FU401" s="115"/>
      <c r="FV401" s="115"/>
      <c r="FW401" s="115"/>
      <c r="FX401" s="115"/>
      <c r="FY401" s="115"/>
      <c r="FZ401" s="115"/>
      <c r="GA401" s="115"/>
      <c r="GB401" s="115"/>
      <c r="GC401" s="115"/>
      <c r="GD401" s="115"/>
      <c r="GE401" s="115"/>
      <c r="GF401" s="115"/>
      <c r="GG401" s="115"/>
    </row>
    <row r="402" spans="1:189" ht="12.75">
      <c r="A402" s="314"/>
      <c r="B402" s="317"/>
      <c r="C402" s="147">
        <v>44200</v>
      </c>
      <c r="D402" s="154">
        <f t="shared" si="31"/>
        <v>-0.008002455134367134</v>
      </c>
      <c r="E402" s="155">
        <f t="shared" si="32"/>
        <v>-24.01561090000041</v>
      </c>
      <c r="F402" s="345"/>
      <c r="G402" s="155">
        <f t="shared" si="33"/>
        <v>0.5480799999995725</v>
      </c>
      <c r="H402" s="359"/>
      <c r="I402" s="156">
        <f aca="true" t="shared" si="38" ref="I402:I465">(O179-S179)/S179</f>
        <v>0.00022733356066671667</v>
      </c>
      <c r="J402" s="164">
        <f t="shared" si="34"/>
        <v>0.33373834976490657</v>
      </c>
      <c r="K402" s="155">
        <f t="shared" si="35"/>
        <v>993.5439932281693</v>
      </c>
      <c r="L402" s="345"/>
      <c r="M402" s="155">
        <f t="shared" si="36"/>
        <v>1069.4366800000003</v>
      </c>
      <c r="N402" s="359"/>
      <c r="O402" s="165">
        <f t="shared" si="37"/>
        <v>0.44348195858337414</v>
      </c>
      <c r="P402" s="41"/>
      <c r="Q402" s="41"/>
      <c r="R402" s="41"/>
      <c r="S402" s="41"/>
      <c r="T402" s="41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  <c r="BH402" s="115"/>
      <c r="BI402" s="115"/>
      <c r="BJ402" s="115"/>
      <c r="BK402" s="115"/>
      <c r="BL402" s="115"/>
      <c r="BM402" s="115"/>
      <c r="BN402" s="115"/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/>
      <c r="CB402" s="115"/>
      <c r="CC402" s="115"/>
      <c r="CD402" s="115"/>
      <c r="CE402" s="115"/>
      <c r="CF402" s="115"/>
      <c r="CG402" s="115"/>
      <c r="CH402" s="115"/>
      <c r="CI402" s="115"/>
      <c r="CJ402" s="115"/>
      <c r="CK402" s="115"/>
      <c r="CL402" s="115"/>
      <c r="CM402" s="115"/>
      <c r="CN402" s="115"/>
      <c r="CO402" s="115"/>
      <c r="CP402" s="115"/>
      <c r="CQ402" s="115"/>
      <c r="CR402" s="115"/>
      <c r="CS402" s="115"/>
      <c r="CT402" s="115"/>
      <c r="CU402" s="115"/>
      <c r="CV402" s="115"/>
      <c r="CW402" s="115"/>
      <c r="CX402" s="115"/>
      <c r="CY402" s="115"/>
      <c r="CZ402" s="115"/>
      <c r="DA402" s="115"/>
      <c r="DB402" s="115"/>
      <c r="DC402" s="115"/>
      <c r="DD402" s="115"/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  <c r="DV402" s="115"/>
      <c r="DW402" s="115"/>
      <c r="DX402" s="115"/>
      <c r="DY402" s="115"/>
      <c r="DZ402" s="115"/>
      <c r="EA402" s="115"/>
      <c r="EB402" s="115"/>
      <c r="EC402" s="115"/>
      <c r="ED402" s="115"/>
      <c r="EE402" s="115"/>
      <c r="EF402" s="115"/>
      <c r="EG402" s="115"/>
      <c r="EH402" s="115"/>
      <c r="EI402" s="115"/>
      <c r="EJ402" s="115"/>
      <c r="EK402" s="115"/>
      <c r="EL402" s="115"/>
      <c r="EM402" s="115"/>
      <c r="EN402" s="115"/>
      <c r="EO402" s="115"/>
      <c r="EP402" s="115"/>
      <c r="EQ402" s="115"/>
      <c r="ER402" s="115"/>
      <c r="ES402" s="115"/>
      <c r="ET402" s="115"/>
      <c r="EU402" s="115"/>
      <c r="EV402" s="115"/>
      <c r="EW402" s="115"/>
      <c r="EX402" s="115"/>
      <c r="EY402" s="115"/>
      <c r="EZ402" s="115"/>
      <c r="FA402" s="115"/>
      <c r="FB402" s="115"/>
      <c r="FC402" s="115"/>
      <c r="FD402" s="115"/>
      <c r="FE402" s="115"/>
      <c r="FF402" s="115"/>
      <c r="FG402" s="115"/>
      <c r="FH402" s="115"/>
      <c r="FI402" s="115"/>
      <c r="FJ402" s="115"/>
      <c r="FK402" s="115"/>
      <c r="FL402" s="115"/>
      <c r="FM402" s="115"/>
      <c r="FN402" s="115"/>
      <c r="FO402" s="115"/>
      <c r="FP402" s="115"/>
      <c r="FQ402" s="115"/>
      <c r="FR402" s="115"/>
      <c r="FS402" s="115"/>
      <c r="FT402" s="115"/>
      <c r="FU402" s="115"/>
      <c r="FV402" s="115"/>
      <c r="FW402" s="115"/>
      <c r="FX402" s="115"/>
      <c r="FY402" s="115"/>
      <c r="FZ402" s="115"/>
      <c r="GA402" s="115"/>
      <c r="GB402" s="115"/>
      <c r="GC402" s="115"/>
      <c r="GD402" s="115"/>
      <c r="GE402" s="115"/>
      <c r="GF402" s="115"/>
      <c r="GG402" s="115"/>
    </row>
    <row r="403" spans="1:189" ht="13.5" thickBot="1">
      <c r="A403" s="315"/>
      <c r="B403" s="318"/>
      <c r="C403" s="148">
        <v>83200</v>
      </c>
      <c r="D403" s="157">
        <f t="shared" si="31"/>
        <v>-0.004588656366607632</v>
      </c>
      <c r="E403" s="158">
        <f t="shared" si="32"/>
        <v>-23.532010900000387</v>
      </c>
      <c r="F403" s="346"/>
      <c r="G403" s="158">
        <f t="shared" si="33"/>
        <v>1.0316800000000512</v>
      </c>
      <c r="H403" s="360"/>
      <c r="I403" s="159">
        <f t="shared" si="38"/>
        <v>0.0002273335606669053</v>
      </c>
      <c r="J403" s="166">
        <f t="shared" si="34"/>
        <v>0.3794813454648827</v>
      </c>
      <c r="K403" s="167">
        <f t="shared" si="35"/>
        <v>1937.16459322817</v>
      </c>
      <c r="L403" s="348"/>
      <c r="M403" s="167">
        <f t="shared" si="36"/>
        <v>2013.05728</v>
      </c>
      <c r="N403" s="364"/>
      <c r="O403" s="168">
        <f t="shared" si="37"/>
        <v>0.44348195858337397</v>
      </c>
      <c r="P403" s="41"/>
      <c r="Q403" s="41"/>
      <c r="R403" s="41"/>
      <c r="S403" s="41"/>
      <c r="T403" s="41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  <c r="BH403" s="115"/>
      <c r="BI403" s="115"/>
      <c r="BJ403" s="115"/>
      <c r="BK403" s="115"/>
      <c r="BL403" s="115"/>
      <c r="BM403" s="115"/>
      <c r="BN403" s="115"/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/>
      <c r="CB403" s="115"/>
      <c r="CC403" s="115"/>
      <c r="CD403" s="115"/>
      <c r="CE403" s="115"/>
      <c r="CF403" s="115"/>
      <c r="CG403" s="115"/>
      <c r="CH403" s="115"/>
      <c r="CI403" s="115"/>
      <c r="CJ403" s="115"/>
      <c r="CK403" s="115"/>
      <c r="CL403" s="115"/>
      <c r="CM403" s="115"/>
      <c r="CN403" s="115"/>
      <c r="CO403" s="115"/>
      <c r="CP403" s="115"/>
      <c r="CQ403" s="115"/>
      <c r="CR403" s="115"/>
      <c r="CS403" s="115"/>
      <c r="CT403" s="115"/>
      <c r="CU403" s="115"/>
      <c r="CV403" s="115"/>
      <c r="CW403" s="115"/>
      <c r="CX403" s="115"/>
      <c r="CY403" s="115"/>
      <c r="CZ403" s="115"/>
      <c r="DA403" s="115"/>
      <c r="DB403" s="115"/>
      <c r="DC403" s="115"/>
      <c r="DD403" s="115"/>
      <c r="DE403" s="115"/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/>
      <c r="DS403" s="115"/>
      <c r="DT403" s="115"/>
      <c r="DU403" s="115"/>
      <c r="DV403" s="115"/>
      <c r="DW403" s="115"/>
      <c r="DX403" s="115"/>
      <c r="DY403" s="115"/>
      <c r="DZ403" s="115"/>
      <c r="EA403" s="115"/>
      <c r="EB403" s="115"/>
      <c r="EC403" s="115"/>
      <c r="ED403" s="115"/>
      <c r="EE403" s="115"/>
      <c r="EF403" s="115"/>
      <c r="EG403" s="115"/>
      <c r="EH403" s="115"/>
      <c r="EI403" s="115"/>
      <c r="EJ403" s="115"/>
      <c r="EK403" s="115"/>
      <c r="EL403" s="115"/>
      <c r="EM403" s="115"/>
      <c r="EN403" s="115"/>
      <c r="EO403" s="115"/>
      <c r="EP403" s="115"/>
      <c r="EQ403" s="115"/>
      <c r="ER403" s="115"/>
      <c r="ES403" s="115"/>
      <c r="ET403" s="115"/>
      <c r="EU403" s="115"/>
      <c r="EV403" s="115"/>
      <c r="EW403" s="115"/>
      <c r="EX403" s="115"/>
      <c r="EY403" s="115"/>
      <c r="EZ403" s="115"/>
      <c r="FA403" s="115"/>
      <c r="FB403" s="115"/>
      <c r="FC403" s="115"/>
      <c r="FD403" s="115"/>
      <c r="FE403" s="115"/>
      <c r="FF403" s="115"/>
      <c r="FG403" s="115"/>
      <c r="FH403" s="115"/>
      <c r="FI403" s="115"/>
      <c r="FJ403" s="115"/>
      <c r="FK403" s="115"/>
      <c r="FL403" s="115"/>
      <c r="FM403" s="115"/>
      <c r="FN403" s="115"/>
      <c r="FO403" s="115"/>
      <c r="FP403" s="115"/>
      <c r="FQ403" s="115"/>
      <c r="FR403" s="115"/>
      <c r="FS403" s="115"/>
      <c r="FT403" s="115"/>
      <c r="FU403" s="115"/>
      <c r="FV403" s="115"/>
      <c r="FW403" s="115"/>
      <c r="FX403" s="115"/>
      <c r="FY403" s="115"/>
      <c r="FZ403" s="115"/>
      <c r="GA403" s="115"/>
      <c r="GB403" s="115"/>
      <c r="GC403" s="115"/>
      <c r="GD403" s="115"/>
      <c r="GE403" s="115"/>
      <c r="GF403" s="115"/>
      <c r="GG403" s="115"/>
    </row>
    <row r="404" spans="1:189" ht="13.5" thickTop="1">
      <c r="A404" s="313">
        <v>23</v>
      </c>
      <c r="B404" s="316" t="s">
        <v>46</v>
      </c>
      <c r="C404" s="145">
        <v>1200</v>
      </c>
      <c r="D404" s="210">
        <f t="shared" si="31"/>
        <v>-0.034800007705801134</v>
      </c>
      <c r="E404" s="211">
        <f t="shared" si="32"/>
        <v>-13.959019799999965</v>
      </c>
      <c r="F404" s="344">
        <f>M181-Q181</f>
        <v>-13.97389979999997</v>
      </c>
      <c r="G404" s="211">
        <f t="shared" si="33"/>
        <v>0.0148799999999909</v>
      </c>
      <c r="H404" s="358">
        <f>(M181-Q181)/Q181</f>
        <v>-0.041630284519223605</v>
      </c>
      <c r="I404" s="212">
        <f t="shared" si="38"/>
        <v>0.00022733356066675497</v>
      </c>
      <c r="J404" s="221">
        <f t="shared" si="34"/>
        <v>-0.03650136860558281</v>
      </c>
      <c r="K404" s="222">
        <f t="shared" si="35"/>
        <v>-14.131948347279945</v>
      </c>
      <c r="L404" s="347">
        <f>I181-M181</f>
        <v>-43.166428347279975</v>
      </c>
      <c r="M404" s="222">
        <f t="shared" si="36"/>
        <v>29.034480000000002</v>
      </c>
      <c r="N404" s="363">
        <f>(I181-M181)/M181</f>
        <v>-0.13418525279127325</v>
      </c>
      <c r="O404" s="223">
        <f t="shared" si="37"/>
        <v>0.443481958583374</v>
      </c>
      <c r="P404" s="41"/>
      <c r="Q404" s="41"/>
      <c r="R404" s="41"/>
      <c r="S404" s="41"/>
      <c r="T404" s="41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  <c r="BH404" s="115"/>
      <c r="BI404" s="115"/>
      <c r="BJ404" s="115"/>
      <c r="BK404" s="115"/>
      <c r="BL404" s="115"/>
      <c r="BM404" s="115"/>
      <c r="BN404" s="115"/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/>
      <c r="CB404" s="115"/>
      <c r="CC404" s="115"/>
      <c r="CD404" s="115"/>
      <c r="CE404" s="115"/>
      <c r="CF404" s="115"/>
      <c r="CG404" s="115"/>
      <c r="CH404" s="115"/>
      <c r="CI404" s="115"/>
      <c r="CJ404" s="115"/>
      <c r="CK404" s="115"/>
      <c r="CL404" s="115"/>
      <c r="CM404" s="115"/>
      <c r="CN404" s="115"/>
      <c r="CO404" s="115"/>
      <c r="CP404" s="115"/>
      <c r="CQ404" s="115"/>
      <c r="CR404" s="115"/>
      <c r="CS404" s="115"/>
      <c r="CT404" s="115"/>
      <c r="CU404" s="115"/>
      <c r="CV404" s="115"/>
      <c r="CW404" s="115"/>
      <c r="CX404" s="115"/>
      <c r="CY404" s="115"/>
      <c r="CZ404" s="115"/>
      <c r="DA404" s="115"/>
      <c r="DB404" s="115"/>
      <c r="DC404" s="115"/>
      <c r="DD404" s="115"/>
      <c r="DE404" s="115"/>
      <c r="DF404" s="115"/>
      <c r="DG404" s="115"/>
      <c r="DH404" s="115"/>
      <c r="DI404" s="115"/>
      <c r="DJ404" s="115"/>
      <c r="DK404" s="115"/>
      <c r="DL404" s="115"/>
      <c r="DM404" s="115"/>
      <c r="DN404" s="115"/>
      <c r="DO404" s="115"/>
      <c r="DP404" s="115"/>
      <c r="DQ404" s="115"/>
      <c r="DR404" s="115"/>
      <c r="DS404" s="115"/>
      <c r="DT404" s="115"/>
      <c r="DU404" s="115"/>
      <c r="DV404" s="115"/>
      <c r="DW404" s="115"/>
      <c r="DX404" s="115"/>
      <c r="DY404" s="115"/>
      <c r="DZ404" s="115"/>
      <c r="EA404" s="115"/>
      <c r="EB404" s="115"/>
      <c r="EC404" s="115"/>
      <c r="ED404" s="115"/>
      <c r="EE404" s="115"/>
      <c r="EF404" s="115"/>
      <c r="EG404" s="115"/>
      <c r="EH404" s="115"/>
      <c r="EI404" s="115"/>
      <c r="EJ404" s="115"/>
      <c r="EK404" s="115"/>
      <c r="EL404" s="115"/>
      <c r="EM404" s="115"/>
      <c r="EN404" s="115"/>
      <c r="EO404" s="115"/>
      <c r="EP404" s="115"/>
      <c r="EQ404" s="115"/>
      <c r="ER404" s="115"/>
      <c r="ES404" s="115"/>
      <c r="ET404" s="115"/>
      <c r="EU404" s="115"/>
      <c r="EV404" s="115"/>
      <c r="EW404" s="115"/>
      <c r="EX404" s="115"/>
      <c r="EY404" s="115"/>
      <c r="EZ404" s="115"/>
      <c r="FA404" s="115"/>
      <c r="FB404" s="115"/>
      <c r="FC404" s="115"/>
      <c r="FD404" s="115"/>
      <c r="FE404" s="115"/>
      <c r="FF404" s="115"/>
      <c r="FG404" s="115"/>
      <c r="FH404" s="115"/>
      <c r="FI404" s="115"/>
      <c r="FJ404" s="115"/>
      <c r="FK404" s="115"/>
      <c r="FL404" s="115"/>
      <c r="FM404" s="115"/>
      <c r="FN404" s="115"/>
      <c r="FO404" s="115"/>
      <c r="FP404" s="115"/>
      <c r="FQ404" s="115"/>
      <c r="FR404" s="115"/>
      <c r="FS404" s="115"/>
      <c r="FT404" s="115"/>
      <c r="FU404" s="115"/>
      <c r="FV404" s="115"/>
      <c r="FW404" s="115"/>
      <c r="FX404" s="115"/>
      <c r="FY404" s="115"/>
      <c r="FZ404" s="115"/>
      <c r="GA404" s="115"/>
      <c r="GB404" s="115"/>
      <c r="GC404" s="115"/>
      <c r="GD404" s="115"/>
      <c r="GE404" s="115"/>
      <c r="GF404" s="115"/>
      <c r="GG404" s="115"/>
    </row>
    <row r="405" spans="1:189" ht="12.75">
      <c r="A405" s="314"/>
      <c r="B405" s="317"/>
      <c r="C405" s="146">
        <v>1600</v>
      </c>
      <c r="D405" s="154">
        <f t="shared" si="31"/>
        <v>-0.032993053179988234</v>
      </c>
      <c r="E405" s="155">
        <f t="shared" si="32"/>
        <v>-13.954059799999982</v>
      </c>
      <c r="F405" s="345"/>
      <c r="G405" s="155">
        <f t="shared" si="33"/>
        <v>0.019840000000002078</v>
      </c>
      <c r="H405" s="359"/>
      <c r="I405" s="156">
        <f t="shared" si="38"/>
        <v>0.00022733356066691781</v>
      </c>
      <c r="J405" s="164">
        <f t="shared" si="34"/>
        <v>-0.010889850256171842</v>
      </c>
      <c r="K405" s="155">
        <f t="shared" si="35"/>
        <v>-4.45378834728001</v>
      </c>
      <c r="L405" s="345"/>
      <c r="M405" s="155">
        <f t="shared" si="36"/>
        <v>38.71263999999999</v>
      </c>
      <c r="N405" s="359"/>
      <c r="O405" s="165">
        <f t="shared" si="37"/>
        <v>0.4434819585833739</v>
      </c>
      <c r="P405" s="41"/>
      <c r="Q405" s="41"/>
      <c r="R405" s="41"/>
      <c r="S405" s="41"/>
      <c r="T405" s="41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  <c r="BH405" s="115"/>
      <c r="BI405" s="115"/>
      <c r="BJ405" s="115"/>
      <c r="BK405" s="115"/>
      <c r="BL405" s="115"/>
      <c r="BM405" s="115"/>
      <c r="BN405" s="115"/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/>
      <c r="CB405" s="115"/>
      <c r="CC405" s="115"/>
      <c r="CD405" s="115"/>
      <c r="CE405" s="115"/>
      <c r="CF405" s="115"/>
      <c r="CG405" s="115"/>
      <c r="CH405" s="115"/>
      <c r="CI405" s="115"/>
      <c r="CJ405" s="115"/>
      <c r="CK405" s="115"/>
      <c r="CL405" s="115"/>
      <c r="CM405" s="115"/>
      <c r="CN405" s="115"/>
      <c r="CO405" s="115"/>
      <c r="CP405" s="115"/>
      <c r="CQ405" s="115"/>
      <c r="CR405" s="115"/>
      <c r="CS405" s="115"/>
      <c r="CT405" s="115"/>
      <c r="CU405" s="115"/>
      <c r="CV405" s="115"/>
      <c r="CW405" s="115"/>
      <c r="CX405" s="115"/>
      <c r="CY405" s="115"/>
      <c r="CZ405" s="115"/>
      <c r="DA405" s="115"/>
      <c r="DB405" s="115"/>
      <c r="DC405" s="115"/>
      <c r="DD405" s="115"/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/>
      <c r="DS405" s="115"/>
      <c r="DT405" s="115"/>
      <c r="DU405" s="115"/>
      <c r="DV405" s="115"/>
      <c r="DW405" s="115"/>
      <c r="DX405" s="115"/>
      <c r="DY405" s="115"/>
      <c r="DZ405" s="115"/>
      <c r="EA405" s="115"/>
      <c r="EB405" s="115"/>
      <c r="EC405" s="115"/>
      <c r="ED405" s="115"/>
      <c r="EE405" s="115"/>
      <c r="EF405" s="115"/>
      <c r="EG405" s="115"/>
      <c r="EH405" s="115"/>
      <c r="EI405" s="115"/>
      <c r="EJ405" s="115"/>
      <c r="EK405" s="115"/>
      <c r="EL405" s="115"/>
      <c r="EM405" s="115"/>
      <c r="EN405" s="115"/>
      <c r="EO405" s="115"/>
      <c r="EP405" s="115"/>
      <c r="EQ405" s="115"/>
      <c r="ER405" s="115"/>
      <c r="ES405" s="115"/>
      <c r="ET405" s="115"/>
      <c r="EU405" s="115"/>
      <c r="EV405" s="115"/>
      <c r="EW405" s="115"/>
      <c r="EX405" s="115"/>
      <c r="EY405" s="115"/>
      <c r="EZ405" s="115"/>
      <c r="FA405" s="115"/>
      <c r="FB405" s="115"/>
      <c r="FC405" s="115"/>
      <c r="FD405" s="115"/>
      <c r="FE405" s="115"/>
      <c r="FF405" s="115"/>
      <c r="FG405" s="115"/>
      <c r="FH405" s="115"/>
      <c r="FI405" s="115"/>
      <c r="FJ405" s="115"/>
      <c r="FK405" s="115"/>
      <c r="FL405" s="115"/>
      <c r="FM405" s="115"/>
      <c r="FN405" s="115"/>
      <c r="FO405" s="115"/>
      <c r="FP405" s="115"/>
      <c r="FQ405" s="115"/>
      <c r="FR405" s="115"/>
      <c r="FS405" s="115"/>
      <c r="FT405" s="115"/>
      <c r="FU405" s="115"/>
      <c r="FV405" s="115"/>
      <c r="FW405" s="115"/>
      <c r="FX405" s="115"/>
      <c r="FY405" s="115"/>
      <c r="FZ405" s="115"/>
      <c r="GA405" s="115"/>
      <c r="GB405" s="115"/>
      <c r="GC405" s="115"/>
      <c r="GD405" s="115"/>
      <c r="GE405" s="115"/>
      <c r="GF405" s="115"/>
      <c r="GG405" s="115"/>
    </row>
    <row r="406" spans="1:189" ht="12.75">
      <c r="A406" s="314"/>
      <c r="B406" s="317"/>
      <c r="C406" s="147">
        <v>3120</v>
      </c>
      <c r="D406" s="154">
        <f t="shared" si="31"/>
        <v>-0.027548201226885467</v>
      </c>
      <c r="E406" s="155">
        <f t="shared" si="32"/>
        <v>-13.935211799999934</v>
      </c>
      <c r="F406" s="345"/>
      <c r="G406" s="155">
        <f t="shared" si="33"/>
        <v>0.038688000000007605</v>
      </c>
      <c r="H406" s="359"/>
      <c r="I406" s="156">
        <f t="shared" si="38"/>
        <v>0.00022733356066693868</v>
      </c>
      <c r="J406" s="164">
        <f t="shared" si="34"/>
        <v>0.06570920340255366</v>
      </c>
      <c r="K406" s="155">
        <f t="shared" si="35"/>
        <v>32.32321965272001</v>
      </c>
      <c r="L406" s="345"/>
      <c r="M406" s="155">
        <f t="shared" si="36"/>
        <v>75.48964799999999</v>
      </c>
      <c r="N406" s="359"/>
      <c r="O406" s="165">
        <f t="shared" si="37"/>
        <v>0.44348195858337386</v>
      </c>
      <c r="P406" s="41"/>
      <c r="Q406" s="41"/>
      <c r="R406" s="41"/>
      <c r="S406" s="41"/>
      <c r="T406" s="41"/>
      <c r="U406" s="127"/>
      <c r="V406" s="127"/>
      <c r="W406" s="127"/>
      <c r="X406" s="127"/>
      <c r="Y406" s="127"/>
      <c r="Z406" s="127"/>
      <c r="AA406" s="127"/>
      <c r="AB406" s="127"/>
      <c r="AC406" s="127"/>
      <c r="AD406" s="127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  <c r="BH406" s="115"/>
      <c r="BI406" s="115"/>
      <c r="BJ406" s="115"/>
      <c r="BK406" s="115"/>
      <c r="BL406" s="115"/>
      <c r="BM406" s="115"/>
      <c r="BN406" s="115"/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/>
      <c r="CB406" s="115"/>
      <c r="CC406" s="115"/>
      <c r="CD406" s="115"/>
      <c r="CE406" s="115"/>
      <c r="CF406" s="115"/>
      <c r="CG406" s="115"/>
      <c r="CH406" s="115"/>
      <c r="CI406" s="115"/>
      <c r="CJ406" s="115"/>
      <c r="CK406" s="115"/>
      <c r="CL406" s="115"/>
      <c r="CM406" s="115"/>
      <c r="CN406" s="115"/>
      <c r="CO406" s="115"/>
      <c r="CP406" s="115"/>
      <c r="CQ406" s="115"/>
      <c r="CR406" s="115"/>
      <c r="CS406" s="115"/>
      <c r="CT406" s="115"/>
      <c r="CU406" s="115"/>
      <c r="CV406" s="115"/>
      <c r="CW406" s="115"/>
      <c r="CX406" s="115"/>
      <c r="CY406" s="115"/>
      <c r="CZ406" s="115"/>
      <c r="DA406" s="115"/>
      <c r="DB406" s="115"/>
      <c r="DC406" s="115"/>
      <c r="DD406" s="115"/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  <c r="DP406" s="115"/>
      <c r="DQ406" s="115"/>
      <c r="DR406" s="115"/>
      <c r="DS406" s="115"/>
      <c r="DT406" s="115"/>
      <c r="DU406" s="115"/>
      <c r="DV406" s="115"/>
      <c r="DW406" s="115"/>
      <c r="DX406" s="115"/>
      <c r="DY406" s="115"/>
      <c r="DZ406" s="115"/>
      <c r="EA406" s="115"/>
      <c r="EB406" s="115"/>
      <c r="EC406" s="115"/>
      <c r="ED406" s="115"/>
      <c r="EE406" s="115"/>
      <c r="EF406" s="115"/>
      <c r="EG406" s="115"/>
      <c r="EH406" s="115"/>
      <c r="EI406" s="115"/>
      <c r="EJ406" s="115"/>
      <c r="EK406" s="115"/>
      <c r="EL406" s="115"/>
      <c r="EM406" s="115"/>
      <c r="EN406" s="115"/>
      <c r="EO406" s="115"/>
      <c r="EP406" s="115"/>
      <c r="EQ406" s="115"/>
      <c r="ER406" s="115"/>
      <c r="ES406" s="115"/>
      <c r="ET406" s="115"/>
      <c r="EU406" s="115"/>
      <c r="EV406" s="115"/>
      <c r="EW406" s="115"/>
      <c r="EX406" s="115"/>
      <c r="EY406" s="115"/>
      <c r="EZ406" s="115"/>
      <c r="FA406" s="115"/>
      <c r="FB406" s="115"/>
      <c r="FC406" s="115"/>
      <c r="FD406" s="115"/>
      <c r="FE406" s="115"/>
      <c r="FF406" s="115"/>
      <c r="FG406" s="115"/>
      <c r="FH406" s="115"/>
      <c r="FI406" s="115"/>
      <c r="FJ406" s="115"/>
      <c r="FK406" s="115"/>
      <c r="FL406" s="115"/>
      <c r="FM406" s="115"/>
      <c r="FN406" s="115"/>
      <c r="FO406" s="115"/>
      <c r="FP406" s="115"/>
      <c r="FQ406" s="115"/>
      <c r="FR406" s="115"/>
      <c r="FS406" s="115"/>
      <c r="FT406" s="115"/>
      <c r="FU406" s="115"/>
      <c r="FV406" s="115"/>
      <c r="FW406" s="115"/>
      <c r="FX406" s="115"/>
      <c r="FY406" s="115"/>
      <c r="FZ406" s="115"/>
      <c r="GA406" s="115"/>
      <c r="GB406" s="115"/>
      <c r="GC406" s="115"/>
      <c r="GD406" s="115"/>
      <c r="GE406" s="115"/>
      <c r="GF406" s="115"/>
      <c r="GG406" s="115"/>
    </row>
    <row r="407" spans="1:189" ht="12.75">
      <c r="A407" s="314"/>
      <c r="B407" s="317"/>
      <c r="C407" s="147">
        <v>9360</v>
      </c>
      <c r="D407" s="154">
        <f t="shared" si="31"/>
        <v>-0.016376323896387414</v>
      </c>
      <c r="E407" s="155">
        <f t="shared" si="32"/>
        <v>-13.857835799999975</v>
      </c>
      <c r="F407" s="345"/>
      <c r="G407" s="155">
        <f t="shared" si="33"/>
        <v>0.1160639999999944</v>
      </c>
      <c r="H407" s="359"/>
      <c r="I407" s="156">
        <f t="shared" si="38"/>
        <v>0.00022733356066688304</v>
      </c>
      <c r="J407" s="164">
        <f t="shared" si="34"/>
        <v>0.22022187691479722</v>
      </c>
      <c r="K407" s="155">
        <f t="shared" si="35"/>
        <v>183.30251565272</v>
      </c>
      <c r="L407" s="345"/>
      <c r="M407" s="155">
        <f t="shared" si="36"/>
        <v>226.46894400000002</v>
      </c>
      <c r="N407" s="359"/>
      <c r="O407" s="165">
        <f t="shared" si="37"/>
        <v>0.443481958583374</v>
      </c>
      <c r="P407" s="41"/>
      <c r="Q407" s="41"/>
      <c r="R407" s="41"/>
      <c r="S407" s="41"/>
      <c r="T407" s="41"/>
      <c r="U407" s="127"/>
      <c r="V407" s="127"/>
      <c r="W407" s="127"/>
      <c r="X407" s="127"/>
      <c r="Y407" s="127"/>
      <c r="Z407" s="127"/>
      <c r="AA407" s="127"/>
      <c r="AB407" s="127"/>
      <c r="AC407" s="127"/>
      <c r="AD407" s="127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  <c r="BH407" s="115"/>
      <c r="BI407" s="115"/>
      <c r="BJ407" s="115"/>
      <c r="BK407" s="115"/>
      <c r="BL407" s="115"/>
      <c r="BM407" s="115"/>
      <c r="BN407" s="115"/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/>
      <c r="CB407" s="115"/>
      <c r="CC407" s="115"/>
      <c r="CD407" s="115"/>
      <c r="CE407" s="115"/>
      <c r="CF407" s="115"/>
      <c r="CG407" s="115"/>
      <c r="CH407" s="115"/>
      <c r="CI407" s="115"/>
      <c r="CJ407" s="115"/>
      <c r="CK407" s="115"/>
      <c r="CL407" s="115"/>
      <c r="CM407" s="115"/>
      <c r="CN407" s="115"/>
      <c r="CO407" s="115"/>
      <c r="CP407" s="115"/>
      <c r="CQ407" s="115"/>
      <c r="CR407" s="115"/>
      <c r="CS407" s="115"/>
      <c r="CT407" s="115"/>
      <c r="CU407" s="115"/>
      <c r="CV407" s="115"/>
      <c r="CW407" s="115"/>
      <c r="CX407" s="115"/>
      <c r="CY407" s="115"/>
      <c r="CZ407" s="115"/>
      <c r="DA407" s="115"/>
      <c r="DB407" s="115"/>
      <c r="DC407" s="115"/>
      <c r="DD407" s="115"/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/>
      <c r="DS407" s="115"/>
      <c r="DT407" s="115"/>
      <c r="DU407" s="115"/>
      <c r="DV407" s="115"/>
      <c r="DW407" s="115"/>
      <c r="DX407" s="115"/>
      <c r="DY407" s="115"/>
      <c r="DZ407" s="115"/>
      <c r="EA407" s="115"/>
      <c r="EB407" s="115"/>
      <c r="EC407" s="115"/>
      <c r="ED407" s="115"/>
      <c r="EE407" s="115"/>
      <c r="EF407" s="115"/>
      <c r="EG407" s="115"/>
      <c r="EH407" s="115"/>
      <c r="EI407" s="115"/>
      <c r="EJ407" s="115"/>
      <c r="EK407" s="115"/>
      <c r="EL407" s="115"/>
      <c r="EM407" s="115"/>
      <c r="EN407" s="115"/>
      <c r="EO407" s="115"/>
      <c r="EP407" s="115"/>
      <c r="EQ407" s="115"/>
      <c r="ER407" s="115"/>
      <c r="ES407" s="115"/>
      <c r="ET407" s="115"/>
      <c r="EU407" s="115"/>
      <c r="EV407" s="115"/>
      <c r="EW407" s="115"/>
      <c r="EX407" s="115"/>
      <c r="EY407" s="115"/>
      <c r="EZ407" s="115"/>
      <c r="FA407" s="115"/>
      <c r="FB407" s="115"/>
      <c r="FC407" s="115"/>
      <c r="FD407" s="115"/>
      <c r="FE407" s="115"/>
      <c r="FF407" s="115"/>
      <c r="FG407" s="115"/>
      <c r="FH407" s="115"/>
      <c r="FI407" s="115"/>
      <c r="FJ407" s="115"/>
      <c r="FK407" s="115"/>
      <c r="FL407" s="115"/>
      <c r="FM407" s="115"/>
      <c r="FN407" s="115"/>
      <c r="FO407" s="115"/>
      <c r="FP407" s="115"/>
      <c r="FQ407" s="115"/>
      <c r="FR407" s="115"/>
      <c r="FS407" s="115"/>
      <c r="FT407" s="115"/>
      <c r="FU407" s="115"/>
      <c r="FV407" s="115"/>
      <c r="FW407" s="115"/>
      <c r="FX407" s="115"/>
      <c r="FY407" s="115"/>
      <c r="FZ407" s="115"/>
      <c r="GA407" s="115"/>
      <c r="GB407" s="115"/>
      <c r="GC407" s="115"/>
      <c r="GD407" s="115"/>
      <c r="GE407" s="115"/>
      <c r="GF407" s="115"/>
      <c r="GG407" s="115"/>
    </row>
    <row r="408" spans="1:189" ht="12.75">
      <c r="A408" s="314"/>
      <c r="B408" s="317"/>
      <c r="C408" s="147">
        <v>44200</v>
      </c>
      <c r="D408" s="154">
        <f t="shared" si="31"/>
        <v>-0.00488820722855034</v>
      </c>
      <c r="E408" s="155">
        <f t="shared" si="32"/>
        <v>-13.425819800000227</v>
      </c>
      <c r="F408" s="345"/>
      <c r="G408" s="155">
        <f t="shared" si="33"/>
        <v>0.5480799999995725</v>
      </c>
      <c r="H408" s="359"/>
      <c r="I408" s="156">
        <f t="shared" si="38"/>
        <v>0.00022733356066671667</v>
      </c>
      <c r="J408" s="164">
        <f t="shared" si="34"/>
        <v>0.3754902481034075</v>
      </c>
      <c r="K408" s="155">
        <f t="shared" si="35"/>
        <v>1026.2702516527202</v>
      </c>
      <c r="L408" s="345"/>
      <c r="M408" s="155">
        <f t="shared" si="36"/>
        <v>1069.4366800000003</v>
      </c>
      <c r="N408" s="359"/>
      <c r="O408" s="165">
        <f t="shared" si="37"/>
        <v>0.44348195858337414</v>
      </c>
      <c r="P408" s="41"/>
      <c r="Q408" s="41"/>
      <c r="R408" s="41"/>
      <c r="S408" s="41"/>
      <c r="T408" s="41"/>
      <c r="U408" s="127"/>
      <c r="V408" s="127"/>
      <c r="W408" s="127"/>
      <c r="X408" s="127"/>
      <c r="Y408" s="127"/>
      <c r="Z408" s="127"/>
      <c r="AA408" s="127"/>
      <c r="AB408" s="127"/>
      <c r="AC408" s="127"/>
      <c r="AD408" s="127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  <c r="DV408" s="115"/>
      <c r="DW408" s="115"/>
      <c r="DX408" s="115"/>
      <c r="DY408" s="115"/>
      <c r="DZ408" s="115"/>
      <c r="EA408" s="115"/>
      <c r="EB408" s="115"/>
      <c r="EC408" s="115"/>
      <c r="ED408" s="115"/>
      <c r="EE408" s="115"/>
      <c r="EF408" s="115"/>
      <c r="EG408" s="115"/>
      <c r="EH408" s="115"/>
      <c r="EI408" s="115"/>
      <c r="EJ408" s="115"/>
      <c r="EK408" s="115"/>
      <c r="EL408" s="115"/>
      <c r="EM408" s="115"/>
      <c r="EN408" s="115"/>
      <c r="EO408" s="115"/>
      <c r="EP408" s="115"/>
      <c r="EQ408" s="115"/>
      <c r="ER408" s="115"/>
      <c r="ES408" s="115"/>
      <c r="ET408" s="115"/>
      <c r="EU408" s="115"/>
      <c r="EV408" s="115"/>
      <c r="EW408" s="115"/>
      <c r="EX408" s="115"/>
      <c r="EY408" s="115"/>
      <c r="EZ408" s="115"/>
      <c r="FA408" s="115"/>
      <c r="FB408" s="115"/>
      <c r="FC408" s="115"/>
      <c r="FD408" s="115"/>
      <c r="FE408" s="115"/>
      <c r="FF408" s="115"/>
      <c r="FG408" s="115"/>
      <c r="FH408" s="115"/>
      <c r="FI408" s="115"/>
      <c r="FJ408" s="115"/>
      <c r="FK408" s="115"/>
      <c r="FL408" s="115"/>
      <c r="FM408" s="115"/>
      <c r="FN408" s="115"/>
      <c r="FO408" s="115"/>
      <c r="FP408" s="115"/>
      <c r="FQ408" s="115"/>
      <c r="FR408" s="115"/>
      <c r="FS408" s="115"/>
      <c r="FT408" s="115"/>
      <c r="FU408" s="115"/>
      <c r="FV408" s="115"/>
      <c r="FW408" s="115"/>
      <c r="FX408" s="115"/>
      <c r="FY408" s="115"/>
      <c r="FZ408" s="115"/>
      <c r="GA408" s="115"/>
      <c r="GB408" s="115"/>
      <c r="GC408" s="115"/>
      <c r="GD408" s="115"/>
      <c r="GE408" s="115"/>
      <c r="GF408" s="115"/>
      <c r="GG408" s="115"/>
    </row>
    <row r="409" spans="1:189" ht="13.5" thickBot="1">
      <c r="A409" s="315"/>
      <c r="B409" s="318"/>
      <c r="C409" s="148">
        <v>83200</v>
      </c>
      <c r="D409" s="157">
        <f t="shared" si="31"/>
        <v>-0.0026554440150720073</v>
      </c>
      <c r="E409" s="158">
        <f t="shared" si="32"/>
        <v>-12.942219800000203</v>
      </c>
      <c r="F409" s="346"/>
      <c r="G409" s="158">
        <f t="shared" si="33"/>
        <v>1.0316800000000512</v>
      </c>
      <c r="H409" s="360"/>
      <c r="I409" s="159">
        <f t="shared" si="38"/>
        <v>0.0002273335606669053</v>
      </c>
      <c r="J409" s="166">
        <f t="shared" si="34"/>
        <v>0.4052521431137175</v>
      </c>
      <c r="K409" s="167">
        <f t="shared" si="35"/>
        <v>1969.89085165272</v>
      </c>
      <c r="L409" s="348"/>
      <c r="M409" s="167">
        <f t="shared" si="36"/>
        <v>2013.05728</v>
      </c>
      <c r="N409" s="364"/>
      <c r="O409" s="168">
        <f t="shared" si="37"/>
        <v>0.44348195858337397</v>
      </c>
      <c r="P409" s="41"/>
      <c r="Q409" s="41"/>
      <c r="R409" s="41"/>
      <c r="S409" s="41"/>
      <c r="T409" s="41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  <c r="BC409" s="115"/>
      <c r="BD409" s="115"/>
      <c r="BE409" s="115"/>
      <c r="BF409" s="115"/>
      <c r="BG409" s="115"/>
      <c r="BH409" s="115"/>
      <c r="BI409" s="115"/>
      <c r="BJ409" s="115"/>
      <c r="BK409" s="115"/>
      <c r="BL409" s="115"/>
      <c r="BM409" s="115"/>
      <c r="BN409" s="115"/>
      <c r="BO409" s="115"/>
      <c r="BP409" s="115"/>
      <c r="BQ409" s="115"/>
      <c r="BR409" s="115"/>
      <c r="BS409" s="115"/>
      <c r="BT409" s="115"/>
      <c r="BU409" s="115"/>
      <c r="BV409" s="115"/>
      <c r="BW409" s="115"/>
      <c r="BX409" s="115"/>
      <c r="BY409" s="115"/>
      <c r="BZ409" s="115"/>
      <c r="CA409" s="115"/>
      <c r="CB409" s="115"/>
      <c r="CC409" s="115"/>
      <c r="CD409" s="115"/>
      <c r="CE409" s="115"/>
      <c r="CF409" s="115"/>
      <c r="CG409" s="115"/>
      <c r="CH409" s="115"/>
      <c r="CI409" s="115"/>
      <c r="CJ409" s="115"/>
      <c r="CK409" s="115"/>
      <c r="CL409" s="115"/>
      <c r="CM409" s="115"/>
      <c r="CN409" s="115"/>
      <c r="CO409" s="115"/>
      <c r="CP409" s="115"/>
      <c r="CQ409" s="115"/>
      <c r="CR409" s="115"/>
      <c r="CS409" s="115"/>
      <c r="CT409" s="115"/>
      <c r="CU409" s="115"/>
      <c r="CV409" s="115"/>
      <c r="CW409" s="115"/>
      <c r="CX409" s="115"/>
      <c r="CY409" s="115"/>
      <c r="CZ409" s="115"/>
      <c r="DA409" s="115"/>
      <c r="DB409" s="115"/>
      <c r="DC409" s="115"/>
      <c r="DD409" s="115"/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/>
      <c r="DS409" s="115"/>
      <c r="DT409" s="115"/>
      <c r="DU409" s="115"/>
      <c r="DV409" s="115"/>
      <c r="DW409" s="115"/>
      <c r="DX409" s="115"/>
      <c r="DY409" s="115"/>
      <c r="DZ409" s="115"/>
      <c r="EA409" s="115"/>
      <c r="EB409" s="115"/>
      <c r="EC409" s="115"/>
      <c r="ED409" s="115"/>
      <c r="EE409" s="115"/>
      <c r="EF409" s="115"/>
      <c r="EG409" s="115"/>
      <c r="EH409" s="115"/>
      <c r="EI409" s="115"/>
      <c r="EJ409" s="115"/>
      <c r="EK409" s="115"/>
      <c r="EL409" s="115"/>
      <c r="EM409" s="115"/>
      <c r="EN409" s="115"/>
      <c r="EO409" s="115"/>
      <c r="EP409" s="115"/>
      <c r="EQ409" s="115"/>
      <c r="ER409" s="115"/>
      <c r="ES409" s="115"/>
      <c r="ET409" s="115"/>
      <c r="EU409" s="115"/>
      <c r="EV409" s="115"/>
      <c r="EW409" s="115"/>
      <c r="EX409" s="115"/>
      <c r="EY409" s="115"/>
      <c r="EZ409" s="115"/>
      <c r="FA409" s="115"/>
      <c r="FB409" s="115"/>
      <c r="FC409" s="115"/>
      <c r="FD409" s="115"/>
      <c r="FE409" s="115"/>
      <c r="FF409" s="115"/>
      <c r="FG409" s="115"/>
      <c r="FH409" s="115"/>
      <c r="FI409" s="115"/>
      <c r="FJ409" s="115"/>
      <c r="FK409" s="115"/>
      <c r="FL409" s="115"/>
      <c r="FM409" s="115"/>
      <c r="FN409" s="115"/>
      <c r="FO409" s="115"/>
      <c r="FP409" s="115"/>
      <c r="FQ409" s="115"/>
      <c r="FR409" s="115"/>
      <c r="FS409" s="115"/>
      <c r="FT409" s="115"/>
      <c r="FU409" s="115"/>
      <c r="FV409" s="115"/>
      <c r="FW409" s="115"/>
      <c r="FX409" s="115"/>
      <c r="FY409" s="115"/>
      <c r="FZ409" s="115"/>
      <c r="GA409" s="115"/>
      <c r="GB409" s="115"/>
      <c r="GC409" s="115"/>
      <c r="GD409" s="115"/>
      <c r="GE409" s="115"/>
      <c r="GF409" s="115"/>
      <c r="GG409" s="115"/>
    </row>
    <row r="410" spans="1:189" ht="13.5" thickTop="1">
      <c r="A410" s="313">
        <v>24</v>
      </c>
      <c r="B410" s="316" t="s">
        <v>47</v>
      </c>
      <c r="C410" s="145">
        <v>1200</v>
      </c>
      <c r="D410" s="210">
        <f t="shared" si="31"/>
        <v>-0.031527354595501114</v>
      </c>
      <c r="E410" s="211">
        <f t="shared" si="32"/>
        <v>-8.549767000000031</v>
      </c>
      <c r="F410" s="344">
        <f>M187-Q187</f>
        <v>-8.564647000000008</v>
      </c>
      <c r="G410" s="211">
        <f t="shared" si="33"/>
        <v>0.0148799999999909</v>
      </c>
      <c r="H410" s="358">
        <f>(M187-Q187)/Q187</f>
        <v>-0.0416302783675536</v>
      </c>
      <c r="I410" s="212">
        <f t="shared" si="38"/>
        <v>0.00022733356066675497</v>
      </c>
      <c r="J410" s="221">
        <f t="shared" si="34"/>
        <v>0.009814482448672095</v>
      </c>
      <c r="K410" s="222">
        <f t="shared" si="35"/>
        <v>2.577635529086024</v>
      </c>
      <c r="L410" s="347">
        <f>I187-M187</f>
        <v>-26.456844470914007</v>
      </c>
      <c r="M410" s="222">
        <f t="shared" si="36"/>
        <v>29.034480000000002</v>
      </c>
      <c r="N410" s="363">
        <f>(I187-M187)/M187</f>
        <v>-0.13418525845745136</v>
      </c>
      <c r="O410" s="223">
        <f t="shared" si="37"/>
        <v>0.443481958583374</v>
      </c>
      <c r="P410" s="41"/>
      <c r="Q410" s="41"/>
      <c r="R410" s="41"/>
      <c r="S410" s="41"/>
      <c r="T410" s="41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  <c r="BC410" s="115"/>
      <c r="BD410" s="115"/>
      <c r="BE410" s="115"/>
      <c r="BF410" s="115"/>
      <c r="BG410" s="115"/>
      <c r="BH410" s="115"/>
      <c r="BI410" s="115"/>
      <c r="BJ410" s="115"/>
      <c r="BK410" s="115"/>
      <c r="BL410" s="115"/>
      <c r="BM410" s="115"/>
      <c r="BN410" s="115"/>
      <c r="BO410" s="115"/>
      <c r="BP410" s="115"/>
      <c r="BQ410" s="115"/>
      <c r="BR410" s="115"/>
      <c r="BS410" s="115"/>
      <c r="BT410" s="115"/>
      <c r="BU410" s="115"/>
      <c r="BV410" s="115"/>
      <c r="BW410" s="115"/>
      <c r="BX410" s="115"/>
      <c r="BY410" s="115"/>
      <c r="BZ410" s="115"/>
      <c r="CA410" s="115"/>
      <c r="CB410" s="115"/>
      <c r="CC410" s="115"/>
      <c r="CD410" s="115"/>
      <c r="CE410" s="115"/>
      <c r="CF410" s="115"/>
      <c r="CG410" s="115"/>
      <c r="CH410" s="115"/>
      <c r="CI410" s="115"/>
      <c r="CJ410" s="115"/>
      <c r="CK410" s="115"/>
      <c r="CL410" s="115"/>
      <c r="CM410" s="115"/>
      <c r="CN410" s="115"/>
      <c r="CO410" s="115"/>
      <c r="CP410" s="115"/>
      <c r="CQ410" s="115"/>
      <c r="CR410" s="115"/>
      <c r="CS410" s="115"/>
      <c r="CT410" s="115"/>
      <c r="CU410" s="115"/>
      <c r="CV410" s="115"/>
      <c r="CW410" s="115"/>
      <c r="CX410" s="115"/>
      <c r="CY410" s="115"/>
      <c r="CZ410" s="115"/>
      <c r="DA410" s="115"/>
      <c r="DB410" s="115"/>
      <c r="DC410" s="115"/>
      <c r="DD410" s="115"/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  <c r="DP410" s="115"/>
      <c r="DQ410" s="115"/>
      <c r="DR410" s="115"/>
      <c r="DS410" s="115"/>
      <c r="DT410" s="115"/>
      <c r="DU410" s="115"/>
      <c r="DV410" s="115"/>
      <c r="DW410" s="115"/>
      <c r="DX410" s="115"/>
      <c r="DY410" s="115"/>
      <c r="DZ410" s="115"/>
      <c r="EA410" s="115"/>
      <c r="EB410" s="115"/>
      <c r="EC410" s="115"/>
      <c r="ED410" s="115"/>
      <c r="EE410" s="115"/>
      <c r="EF410" s="115"/>
      <c r="EG410" s="115"/>
      <c r="EH410" s="115"/>
      <c r="EI410" s="115"/>
      <c r="EJ410" s="115"/>
      <c r="EK410" s="115"/>
      <c r="EL410" s="115"/>
      <c r="EM410" s="115"/>
      <c r="EN410" s="115"/>
      <c r="EO410" s="115"/>
      <c r="EP410" s="115"/>
      <c r="EQ410" s="115"/>
      <c r="ER410" s="115"/>
      <c r="ES410" s="115"/>
      <c r="ET410" s="115"/>
      <c r="EU410" s="115"/>
      <c r="EV410" s="115"/>
      <c r="EW410" s="115"/>
      <c r="EX410" s="115"/>
      <c r="EY410" s="115"/>
      <c r="EZ410" s="115"/>
      <c r="FA410" s="115"/>
      <c r="FB410" s="115"/>
      <c r="FC410" s="115"/>
      <c r="FD410" s="115"/>
      <c r="FE410" s="115"/>
      <c r="FF410" s="115"/>
      <c r="FG410" s="115"/>
      <c r="FH410" s="115"/>
      <c r="FI410" s="115"/>
      <c r="FJ410" s="115"/>
      <c r="FK410" s="115"/>
      <c r="FL410" s="115"/>
      <c r="FM410" s="115"/>
      <c r="FN410" s="115"/>
      <c r="FO410" s="115"/>
      <c r="FP410" s="115"/>
      <c r="FQ410" s="115"/>
      <c r="FR410" s="115"/>
      <c r="FS410" s="115"/>
      <c r="FT410" s="115"/>
      <c r="FU410" s="115"/>
      <c r="FV410" s="115"/>
      <c r="FW410" s="115"/>
      <c r="FX410" s="115"/>
      <c r="FY410" s="115"/>
      <c r="FZ410" s="115"/>
      <c r="GA410" s="115"/>
      <c r="GB410" s="115"/>
      <c r="GC410" s="115"/>
      <c r="GD410" s="115"/>
      <c r="GE410" s="115"/>
      <c r="GF410" s="115"/>
      <c r="GG410" s="115"/>
    </row>
    <row r="411" spans="1:189" ht="12.75">
      <c r="A411" s="314"/>
      <c r="B411" s="317"/>
      <c r="C411" s="146">
        <v>1600</v>
      </c>
      <c r="D411" s="154">
        <f t="shared" si="31"/>
        <v>-0.029162781919473607</v>
      </c>
      <c r="E411" s="155">
        <f t="shared" si="32"/>
        <v>-8.544806999999992</v>
      </c>
      <c r="F411" s="345"/>
      <c r="G411" s="155">
        <f t="shared" si="33"/>
        <v>0.019840000000002078</v>
      </c>
      <c r="H411" s="359"/>
      <c r="I411" s="156">
        <f t="shared" si="38"/>
        <v>0.00022733356066691781</v>
      </c>
      <c r="J411" s="164">
        <f t="shared" si="34"/>
        <v>0.04308457189453967</v>
      </c>
      <c r="K411" s="155">
        <f t="shared" si="35"/>
        <v>12.255795529086015</v>
      </c>
      <c r="L411" s="345"/>
      <c r="M411" s="155">
        <f t="shared" si="36"/>
        <v>38.71263999999999</v>
      </c>
      <c r="N411" s="359"/>
      <c r="O411" s="165">
        <f t="shared" si="37"/>
        <v>0.4434819585833739</v>
      </c>
      <c r="P411" s="41"/>
      <c r="Q411" s="41"/>
      <c r="R411" s="41"/>
      <c r="S411" s="41"/>
      <c r="T411" s="41"/>
      <c r="U411" s="127"/>
      <c r="V411" s="127"/>
      <c r="W411" s="127"/>
      <c r="X411" s="127"/>
      <c r="Y411" s="127"/>
      <c r="Z411" s="127"/>
      <c r="AA411" s="127"/>
      <c r="AB411" s="127"/>
      <c r="AC411" s="127"/>
      <c r="AD411" s="127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  <c r="BC411" s="115"/>
      <c r="BD411" s="115"/>
      <c r="BE411" s="115"/>
      <c r="BF411" s="115"/>
      <c r="BG411" s="115"/>
      <c r="BH411" s="115"/>
      <c r="BI411" s="115"/>
      <c r="BJ411" s="115"/>
      <c r="BK411" s="115"/>
      <c r="BL411" s="115"/>
      <c r="BM411" s="115"/>
      <c r="BN411" s="115"/>
      <c r="BO411" s="115"/>
      <c r="BP411" s="115"/>
      <c r="BQ411" s="115"/>
      <c r="BR411" s="115"/>
      <c r="BS411" s="115"/>
      <c r="BT411" s="115"/>
      <c r="BU411" s="115"/>
      <c r="BV411" s="115"/>
      <c r="BW411" s="115"/>
      <c r="BX411" s="115"/>
      <c r="BY411" s="115"/>
      <c r="BZ411" s="115"/>
      <c r="CA411" s="115"/>
      <c r="CB411" s="115"/>
      <c r="CC411" s="115"/>
      <c r="CD411" s="115"/>
      <c r="CE411" s="115"/>
      <c r="CF411" s="115"/>
      <c r="CG411" s="115"/>
      <c r="CH411" s="115"/>
      <c r="CI411" s="115"/>
      <c r="CJ411" s="115"/>
      <c r="CK411" s="115"/>
      <c r="CL411" s="115"/>
      <c r="CM411" s="115"/>
      <c r="CN411" s="115"/>
      <c r="CO411" s="115"/>
      <c r="CP411" s="115"/>
      <c r="CQ411" s="115"/>
      <c r="CR411" s="115"/>
      <c r="CS411" s="115"/>
      <c r="CT411" s="115"/>
      <c r="CU411" s="115"/>
      <c r="CV411" s="115"/>
      <c r="CW411" s="115"/>
      <c r="CX411" s="115"/>
      <c r="CY411" s="115"/>
      <c r="CZ411" s="115"/>
      <c r="DA411" s="115"/>
      <c r="DB411" s="115"/>
      <c r="DC411" s="115"/>
      <c r="DD411" s="115"/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/>
      <c r="DS411" s="115"/>
      <c r="DT411" s="115"/>
      <c r="DU411" s="115"/>
      <c r="DV411" s="115"/>
      <c r="DW411" s="115"/>
      <c r="DX411" s="115"/>
      <c r="DY411" s="115"/>
      <c r="DZ411" s="115"/>
      <c r="EA411" s="115"/>
      <c r="EB411" s="115"/>
      <c r="EC411" s="115"/>
      <c r="ED411" s="115"/>
      <c r="EE411" s="115"/>
      <c r="EF411" s="115"/>
      <c r="EG411" s="115"/>
      <c r="EH411" s="115"/>
      <c r="EI411" s="115"/>
      <c r="EJ411" s="115"/>
      <c r="EK411" s="115"/>
      <c r="EL411" s="115"/>
      <c r="EM411" s="115"/>
      <c r="EN411" s="115"/>
      <c r="EO411" s="115"/>
      <c r="EP411" s="115"/>
      <c r="EQ411" s="115"/>
      <c r="ER411" s="115"/>
      <c r="ES411" s="115"/>
      <c r="ET411" s="115"/>
      <c r="EU411" s="115"/>
      <c r="EV411" s="115"/>
      <c r="EW411" s="115"/>
      <c r="EX411" s="115"/>
      <c r="EY411" s="115"/>
      <c r="EZ411" s="115"/>
      <c r="FA411" s="115"/>
      <c r="FB411" s="115"/>
      <c r="FC411" s="115"/>
      <c r="FD411" s="115"/>
      <c r="FE411" s="115"/>
      <c r="FF411" s="115"/>
      <c r="FG411" s="115"/>
      <c r="FH411" s="115"/>
      <c r="FI411" s="115"/>
      <c r="FJ411" s="115"/>
      <c r="FK411" s="115"/>
      <c r="FL411" s="115"/>
      <c r="FM411" s="115"/>
      <c r="FN411" s="115"/>
      <c r="FO411" s="115"/>
      <c r="FP411" s="115"/>
      <c r="FQ411" s="115"/>
      <c r="FR411" s="115"/>
      <c r="FS411" s="115"/>
      <c r="FT411" s="115"/>
      <c r="FU411" s="115"/>
      <c r="FV411" s="115"/>
      <c r="FW411" s="115"/>
      <c r="FX411" s="115"/>
      <c r="FY411" s="115"/>
      <c r="FZ411" s="115"/>
      <c r="GA411" s="115"/>
      <c r="GB411" s="115"/>
      <c r="GC411" s="115"/>
      <c r="GD411" s="115"/>
      <c r="GE411" s="115"/>
      <c r="GF411" s="115"/>
      <c r="GG411" s="115"/>
    </row>
    <row r="412" spans="1:189" ht="12.75">
      <c r="A412" s="314"/>
      <c r="B412" s="317"/>
      <c r="C412" s="147">
        <v>3120</v>
      </c>
      <c r="D412" s="154">
        <f t="shared" si="31"/>
        <v>-0.02268068014542041</v>
      </c>
      <c r="E412" s="155">
        <f t="shared" si="32"/>
        <v>-8.525959</v>
      </c>
      <c r="F412" s="345"/>
      <c r="G412" s="155">
        <f t="shared" si="33"/>
        <v>0.038688000000007605</v>
      </c>
      <c r="H412" s="359"/>
      <c r="I412" s="156">
        <f t="shared" si="38"/>
        <v>0.00022733356066693868</v>
      </c>
      <c r="J412" s="164">
        <f t="shared" si="34"/>
        <v>0.13346367384786287</v>
      </c>
      <c r="K412" s="155">
        <f t="shared" si="35"/>
        <v>49.03280352908598</v>
      </c>
      <c r="L412" s="345"/>
      <c r="M412" s="155">
        <f t="shared" si="36"/>
        <v>75.48964799999999</v>
      </c>
      <c r="N412" s="359"/>
      <c r="O412" s="165">
        <f t="shared" si="37"/>
        <v>0.44348195858337386</v>
      </c>
      <c r="P412" s="41"/>
      <c r="Q412" s="41"/>
      <c r="R412" s="41"/>
      <c r="S412" s="41"/>
      <c r="T412" s="41"/>
      <c r="U412" s="127"/>
      <c r="V412" s="127"/>
      <c r="W412" s="127"/>
      <c r="X412" s="127"/>
      <c r="Y412" s="127"/>
      <c r="Z412" s="127"/>
      <c r="AA412" s="127"/>
      <c r="AB412" s="127"/>
      <c r="AC412" s="127"/>
      <c r="AD412" s="127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  <c r="BC412" s="115"/>
      <c r="BD412" s="115"/>
      <c r="BE412" s="115"/>
      <c r="BF412" s="115"/>
      <c r="BG412" s="115"/>
      <c r="BH412" s="115"/>
      <c r="BI412" s="115"/>
      <c r="BJ412" s="115"/>
      <c r="BK412" s="115"/>
      <c r="BL412" s="115"/>
      <c r="BM412" s="115"/>
      <c r="BN412" s="115"/>
      <c r="BO412" s="115"/>
      <c r="BP412" s="115"/>
      <c r="BQ412" s="115"/>
      <c r="BR412" s="115"/>
      <c r="BS412" s="115"/>
      <c r="BT412" s="115"/>
      <c r="BU412" s="115"/>
      <c r="BV412" s="115"/>
      <c r="BW412" s="115"/>
      <c r="BX412" s="115"/>
      <c r="BY412" s="115"/>
      <c r="BZ412" s="115"/>
      <c r="CA412" s="115"/>
      <c r="CB412" s="115"/>
      <c r="CC412" s="115"/>
      <c r="CD412" s="115"/>
      <c r="CE412" s="115"/>
      <c r="CF412" s="115"/>
      <c r="CG412" s="115"/>
      <c r="CH412" s="115"/>
      <c r="CI412" s="115"/>
      <c r="CJ412" s="115"/>
      <c r="CK412" s="115"/>
      <c r="CL412" s="115"/>
      <c r="CM412" s="115"/>
      <c r="CN412" s="115"/>
      <c r="CO412" s="115"/>
      <c r="CP412" s="115"/>
      <c r="CQ412" s="115"/>
      <c r="CR412" s="115"/>
      <c r="CS412" s="115"/>
      <c r="CT412" s="115"/>
      <c r="CU412" s="115"/>
      <c r="CV412" s="115"/>
      <c r="CW412" s="115"/>
      <c r="CX412" s="115"/>
      <c r="CY412" s="115"/>
      <c r="CZ412" s="115"/>
      <c r="DA412" s="115"/>
      <c r="DB412" s="115"/>
      <c r="DC412" s="115"/>
      <c r="DD412" s="115"/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  <c r="DV412" s="115"/>
      <c r="DW412" s="115"/>
      <c r="DX412" s="115"/>
      <c r="DY412" s="115"/>
      <c r="DZ412" s="115"/>
      <c r="EA412" s="115"/>
      <c r="EB412" s="115"/>
      <c r="EC412" s="115"/>
      <c r="ED412" s="115"/>
      <c r="EE412" s="115"/>
      <c r="EF412" s="115"/>
      <c r="EG412" s="115"/>
      <c r="EH412" s="115"/>
      <c r="EI412" s="115"/>
      <c r="EJ412" s="115"/>
      <c r="EK412" s="115"/>
      <c r="EL412" s="115"/>
      <c r="EM412" s="115"/>
      <c r="EN412" s="115"/>
      <c r="EO412" s="115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  <c r="FH412" s="115"/>
      <c r="FI412" s="115"/>
      <c r="FJ412" s="115"/>
      <c r="FK412" s="115"/>
      <c r="FL412" s="115"/>
      <c r="FM412" s="115"/>
      <c r="FN412" s="115"/>
      <c r="FO412" s="115"/>
      <c r="FP412" s="115"/>
      <c r="FQ412" s="115"/>
      <c r="FR412" s="115"/>
      <c r="FS412" s="115"/>
      <c r="FT412" s="115"/>
      <c r="FU412" s="115"/>
      <c r="FV412" s="115"/>
      <c r="FW412" s="115"/>
      <c r="FX412" s="115"/>
      <c r="FY412" s="115"/>
      <c r="FZ412" s="115"/>
      <c r="GA412" s="115"/>
      <c r="GB412" s="115"/>
      <c r="GC412" s="115"/>
      <c r="GD412" s="115"/>
      <c r="GE412" s="115"/>
      <c r="GF412" s="115"/>
      <c r="GG412" s="115"/>
    </row>
    <row r="413" spans="1:189" ht="12.75">
      <c r="A413" s="314"/>
      <c r="B413" s="317"/>
      <c r="C413" s="147">
        <v>9360</v>
      </c>
      <c r="D413" s="154">
        <f t="shared" si="31"/>
        <v>-0.011795147871608498</v>
      </c>
      <c r="E413" s="155">
        <f t="shared" si="32"/>
        <v>-8.448583000000099</v>
      </c>
      <c r="F413" s="345"/>
      <c r="G413" s="155">
        <f t="shared" si="33"/>
        <v>0.1160639999999944</v>
      </c>
      <c r="H413" s="359"/>
      <c r="I413" s="156">
        <f t="shared" si="38"/>
        <v>0.00022733356066688304</v>
      </c>
      <c r="J413" s="164">
        <f t="shared" si="34"/>
        <v>0.282571789228198</v>
      </c>
      <c r="K413" s="155">
        <f t="shared" si="35"/>
        <v>200.01209952908607</v>
      </c>
      <c r="L413" s="345"/>
      <c r="M413" s="155">
        <f t="shared" si="36"/>
        <v>226.46894400000002</v>
      </c>
      <c r="N413" s="359"/>
      <c r="O413" s="165">
        <f t="shared" si="37"/>
        <v>0.443481958583374</v>
      </c>
      <c r="P413" s="41"/>
      <c r="Q413" s="41"/>
      <c r="R413" s="41"/>
      <c r="S413" s="41"/>
      <c r="T413" s="41"/>
      <c r="U413" s="127"/>
      <c r="V413" s="127"/>
      <c r="W413" s="127"/>
      <c r="X413" s="127"/>
      <c r="Y413" s="127"/>
      <c r="Z413" s="127"/>
      <c r="AA413" s="127"/>
      <c r="AB413" s="127"/>
      <c r="AC413" s="127"/>
      <c r="AD413" s="127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  <c r="BC413" s="115"/>
      <c r="BD413" s="115"/>
      <c r="BE413" s="115"/>
      <c r="BF413" s="115"/>
      <c r="BG413" s="115"/>
      <c r="BH413" s="115"/>
      <c r="BI413" s="115"/>
      <c r="BJ413" s="115"/>
      <c r="BK413" s="115"/>
      <c r="BL413" s="115"/>
      <c r="BM413" s="115"/>
      <c r="BN413" s="115"/>
      <c r="BO413" s="115"/>
      <c r="BP413" s="115"/>
      <c r="BQ413" s="115"/>
      <c r="BR413" s="115"/>
      <c r="BS413" s="115"/>
      <c r="BT413" s="115"/>
      <c r="BU413" s="115"/>
      <c r="BV413" s="115"/>
      <c r="BW413" s="115"/>
      <c r="BX413" s="115"/>
      <c r="BY413" s="115"/>
      <c r="BZ413" s="115"/>
      <c r="CA413" s="115"/>
      <c r="CB413" s="115"/>
      <c r="CC413" s="115"/>
      <c r="CD413" s="115"/>
      <c r="CE413" s="115"/>
      <c r="CF413" s="115"/>
      <c r="CG413" s="115"/>
      <c r="CH413" s="115"/>
      <c r="CI413" s="115"/>
      <c r="CJ413" s="115"/>
      <c r="CK413" s="115"/>
      <c r="CL413" s="115"/>
      <c r="CM413" s="115"/>
      <c r="CN413" s="115"/>
      <c r="CO413" s="115"/>
      <c r="CP413" s="115"/>
      <c r="CQ413" s="115"/>
      <c r="CR413" s="115"/>
      <c r="CS413" s="115"/>
      <c r="CT413" s="115"/>
      <c r="CU413" s="115"/>
      <c r="CV413" s="115"/>
      <c r="CW413" s="115"/>
      <c r="CX413" s="115"/>
      <c r="CY413" s="115"/>
      <c r="CZ413" s="115"/>
      <c r="DA413" s="115"/>
      <c r="DB413" s="115"/>
      <c r="DC413" s="115"/>
      <c r="DD413" s="115"/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/>
      <c r="DS413" s="115"/>
      <c r="DT413" s="115"/>
      <c r="DU413" s="115"/>
      <c r="DV413" s="115"/>
      <c r="DW413" s="115"/>
      <c r="DX413" s="115"/>
      <c r="DY413" s="115"/>
      <c r="DZ413" s="115"/>
      <c r="EA413" s="115"/>
      <c r="EB413" s="115"/>
      <c r="EC413" s="115"/>
      <c r="ED413" s="115"/>
      <c r="EE413" s="115"/>
      <c r="EF413" s="115"/>
      <c r="EG413" s="115"/>
      <c r="EH413" s="115"/>
      <c r="EI413" s="115"/>
      <c r="EJ413" s="115"/>
      <c r="EK413" s="115"/>
      <c r="EL413" s="115"/>
      <c r="EM413" s="115"/>
      <c r="EN413" s="115"/>
      <c r="EO413" s="115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  <c r="FH413" s="115"/>
      <c r="FI413" s="115"/>
      <c r="FJ413" s="115"/>
      <c r="FK413" s="115"/>
      <c r="FL413" s="115"/>
      <c r="FM413" s="115"/>
      <c r="FN413" s="115"/>
      <c r="FO413" s="115"/>
      <c r="FP413" s="115"/>
      <c r="FQ413" s="115"/>
      <c r="FR413" s="115"/>
      <c r="FS413" s="115"/>
      <c r="FT413" s="115"/>
      <c r="FU413" s="115"/>
      <c r="FV413" s="115"/>
      <c r="FW413" s="115"/>
      <c r="FX413" s="115"/>
      <c r="FY413" s="115"/>
      <c r="FZ413" s="115"/>
      <c r="GA413" s="115"/>
      <c r="GB413" s="115"/>
      <c r="GC413" s="115"/>
      <c r="GD413" s="115"/>
      <c r="GE413" s="115"/>
      <c r="GF413" s="115"/>
      <c r="GG413" s="115"/>
    </row>
    <row r="414" spans="1:189" ht="12.75">
      <c r="A414" s="314"/>
      <c r="B414" s="317"/>
      <c r="C414" s="147">
        <v>44200</v>
      </c>
      <c r="D414" s="154">
        <f t="shared" si="31"/>
        <v>-0.0030636898863482197</v>
      </c>
      <c r="E414" s="155">
        <f t="shared" si="32"/>
        <v>-8.016567000000578</v>
      </c>
      <c r="F414" s="345"/>
      <c r="G414" s="155">
        <f t="shared" si="33"/>
        <v>0.5480799999995725</v>
      </c>
      <c r="H414" s="359"/>
      <c r="I414" s="156">
        <f t="shared" si="38"/>
        <v>0.00022733356066671667</v>
      </c>
      <c r="J414" s="164">
        <f t="shared" si="34"/>
        <v>0.39982033096597164</v>
      </c>
      <c r="K414" s="155">
        <f t="shared" si="35"/>
        <v>1042.9798355290864</v>
      </c>
      <c r="L414" s="345"/>
      <c r="M414" s="155">
        <f t="shared" si="36"/>
        <v>1069.4366800000003</v>
      </c>
      <c r="N414" s="359"/>
      <c r="O414" s="165">
        <f t="shared" si="37"/>
        <v>0.44348195858337414</v>
      </c>
      <c r="P414" s="41"/>
      <c r="Q414" s="41"/>
      <c r="R414" s="41"/>
      <c r="S414" s="41"/>
      <c r="T414" s="41"/>
      <c r="U414" s="127"/>
      <c r="V414" s="127"/>
      <c r="W414" s="127"/>
      <c r="X414" s="127"/>
      <c r="Y414" s="127"/>
      <c r="Z414" s="127"/>
      <c r="AA414" s="127"/>
      <c r="AB414" s="127"/>
      <c r="AC414" s="127"/>
      <c r="AD414" s="127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  <c r="BC414" s="115"/>
      <c r="BD414" s="115"/>
      <c r="BE414" s="115"/>
      <c r="BF414" s="115"/>
      <c r="BG414" s="115"/>
      <c r="BH414" s="115"/>
      <c r="BI414" s="115"/>
      <c r="BJ414" s="115"/>
      <c r="BK414" s="115"/>
      <c r="BL414" s="115"/>
      <c r="BM414" s="115"/>
      <c r="BN414" s="115"/>
      <c r="BO414" s="115"/>
      <c r="BP414" s="115"/>
      <c r="BQ414" s="115"/>
      <c r="BR414" s="115"/>
      <c r="BS414" s="115"/>
      <c r="BT414" s="115"/>
      <c r="BU414" s="115"/>
      <c r="BV414" s="115"/>
      <c r="BW414" s="115"/>
      <c r="BX414" s="115"/>
      <c r="BY414" s="115"/>
      <c r="BZ414" s="115"/>
      <c r="CA414" s="115"/>
      <c r="CB414" s="115"/>
      <c r="CC414" s="115"/>
      <c r="CD414" s="115"/>
      <c r="CE414" s="115"/>
      <c r="CF414" s="115"/>
      <c r="CG414" s="115"/>
      <c r="CH414" s="115"/>
      <c r="CI414" s="115"/>
      <c r="CJ414" s="115"/>
      <c r="CK414" s="115"/>
      <c r="CL414" s="115"/>
      <c r="CM414" s="115"/>
      <c r="CN414" s="115"/>
      <c r="CO414" s="115"/>
      <c r="CP414" s="115"/>
      <c r="CQ414" s="115"/>
      <c r="CR414" s="115"/>
      <c r="CS414" s="115"/>
      <c r="CT414" s="115"/>
      <c r="CU414" s="115"/>
      <c r="CV414" s="115"/>
      <c r="CW414" s="115"/>
      <c r="CX414" s="115"/>
      <c r="CY414" s="115"/>
      <c r="CZ414" s="115"/>
      <c r="DA414" s="115"/>
      <c r="DB414" s="115"/>
      <c r="DC414" s="115"/>
      <c r="DD414" s="115"/>
      <c r="DE414" s="115"/>
      <c r="DF414" s="115"/>
      <c r="DG414" s="115"/>
      <c r="DH414" s="115"/>
      <c r="DI414" s="115"/>
      <c r="DJ414" s="115"/>
      <c r="DK414" s="115"/>
      <c r="DL414" s="115"/>
      <c r="DM414" s="115"/>
      <c r="DN414" s="115"/>
      <c r="DO414" s="115"/>
      <c r="DP414" s="115"/>
      <c r="DQ414" s="115"/>
      <c r="DR414" s="115"/>
      <c r="DS414" s="115"/>
      <c r="DT414" s="115"/>
      <c r="DU414" s="115"/>
      <c r="DV414" s="115"/>
      <c r="DW414" s="115"/>
      <c r="DX414" s="115"/>
      <c r="DY414" s="115"/>
      <c r="DZ414" s="115"/>
      <c r="EA414" s="115"/>
      <c r="EB414" s="115"/>
      <c r="EC414" s="115"/>
      <c r="ED414" s="115"/>
      <c r="EE414" s="115"/>
      <c r="EF414" s="115"/>
      <c r="EG414" s="115"/>
      <c r="EH414" s="115"/>
      <c r="EI414" s="115"/>
      <c r="EJ414" s="115"/>
      <c r="EK414" s="115"/>
      <c r="EL414" s="115"/>
      <c r="EM414" s="115"/>
      <c r="EN414" s="115"/>
      <c r="EO414" s="115"/>
      <c r="EP414" s="115"/>
      <c r="EQ414" s="115"/>
      <c r="ER414" s="115"/>
      <c r="ES414" s="115"/>
      <c r="ET414" s="115"/>
      <c r="EU414" s="115"/>
      <c r="EV414" s="115"/>
      <c r="EW414" s="115"/>
      <c r="EX414" s="115"/>
      <c r="EY414" s="115"/>
      <c r="EZ414" s="115"/>
      <c r="FA414" s="115"/>
      <c r="FB414" s="115"/>
      <c r="FC414" s="115"/>
      <c r="FD414" s="115"/>
      <c r="FE414" s="115"/>
      <c r="FF414" s="115"/>
      <c r="FG414" s="115"/>
      <c r="FH414" s="115"/>
      <c r="FI414" s="115"/>
      <c r="FJ414" s="115"/>
      <c r="FK414" s="115"/>
      <c r="FL414" s="115"/>
      <c r="FM414" s="115"/>
      <c r="FN414" s="115"/>
      <c r="FO414" s="115"/>
      <c r="FP414" s="115"/>
      <c r="FQ414" s="115"/>
      <c r="FR414" s="115"/>
      <c r="FS414" s="115"/>
      <c r="FT414" s="115"/>
      <c r="FU414" s="115"/>
      <c r="FV414" s="115"/>
      <c r="FW414" s="115"/>
      <c r="FX414" s="115"/>
      <c r="FY414" s="115"/>
      <c r="FZ414" s="115"/>
      <c r="GA414" s="115"/>
      <c r="GB414" s="115"/>
      <c r="GC414" s="115"/>
      <c r="GD414" s="115"/>
      <c r="GE414" s="115"/>
      <c r="GF414" s="115"/>
      <c r="GG414" s="115"/>
    </row>
    <row r="415" spans="1:189" ht="13.5" thickBot="1">
      <c r="A415" s="315"/>
      <c r="B415" s="318"/>
      <c r="C415" s="148">
        <v>83200</v>
      </c>
      <c r="D415" s="157">
        <f t="shared" si="31"/>
        <v>-0.0015879241845668725</v>
      </c>
      <c r="E415" s="158">
        <f t="shared" si="32"/>
        <v>-7.532967000000099</v>
      </c>
      <c r="F415" s="346"/>
      <c r="G415" s="158">
        <f t="shared" si="33"/>
        <v>1.0316800000000512</v>
      </c>
      <c r="H415" s="360"/>
      <c r="I415" s="159">
        <f t="shared" si="38"/>
        <v>0.0002273335606669053</v>
      </c>
      <c r="J415" s="166">
        <f t="shared" si="34"/>
        <v>0.4194347410450752</v>
      </c>
      <c r="K415" s="167">
        <f t="shared" si="35"/>
        <v>1986.600435529086</v>
      </c>
      <c r="L415" s="348"/>
      <c r="M415" s="167">
        <f t="shared" si="36"/>
        <v>2013.05728</v>
      </c>
      <c r="N415" s="364"/>
      <c r="O415" s="168">
        <f t="shared" si="37"/>
        <v>0.44348195858337397</v>
      </c>
      <c r="P415" s="41"/>
      <c r="Q415" s="41"/>
      <c r="R415" s="41"/>
      <c r="S415" s="41"/>
      <c r="T415" s="41"/>
      <c r="U415" s="127"/>
      <c r="V415" s="127"/>
      <c r="W415" s="127"/>
      <c r="X415" s="127"/>
      <c r="Y415" s="127"/>
      <c r="Z415" s="127"/>
      <c r="AA415" s="127"/>
      <c r="AB415" s="127"/>
      <c r="AC415" s="127"/>
      <c r="AD415" s="127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  <c r="BC415" s="115"/>
      <c r="BD415" s="115"/>
      <c r="BE415" s="115"/>
      <c r="BF415" s="115"/>
      <c r="BG415" s="115"/>
      <c r="BH415" s="115"/>
      <c r="BI415" s="115"/>
      <c r="BJ415" s="115"/>
      <c r="BK415" s="115"/>
      <c r="BL415" s="115"/>
      <c r="BM415" s="115"/>
      <c r="BN415" s="115"/>
      <c r="BO415" s="115"/>
      <c r="BP415" s="115"/>
      <c r="BQ415" s="115"/>
      <c r="BR415" s="115"/>
      <c r="BS415" s="115"/>
      <c r="BT415" s="115"/>
      <c r="BU415" s="115"/>
      <c r="BV415" s="115"/>
      <c r="BW415" s="115"/>
      <c r="BX415" s="115"/>
      <c r="BY415" s="115"/>
      <c r="BZ415" s="115"/>
      <c r="CA415" s="115"/>
      <c r="CB415" s="115"/>
      <c r="CC415" s="115"/>
      <c r="CD415" s="115"/>
      <c r="CE415" s="115"/>
      <c r="CF415" s="115"/>
      <c r="CG415" s="115"/>
      <c r="CH415" s="115"/>
      <c r="CI415" s="115"/>
      <c r="CJ415" s="115"/>
      <c r="CK415" s="115"/>
      <c r="CL415" s="115"/>
      <c r="CM415" s="115"/>
      <c r="CN415" s="115"/>
      <c r="CO415" s="115"/>
      <c r="CP415" s="115"/>
      <c r="CQ415" s="115"/>
      <c r="CR415" s="115"/>
      <c r="CS415" s="115"/>
      <c r="CT415" s="115"/>
      <c r="CU415" s="115"/>
      <c r="CV415" s="115"/>
      <c r="CW415" s="115"/>
      <c r="CX415" s="115"/>
      <c r="CY415" s="115"/>
      <c r="CZ415" s="115"/>
      <c r="DA415" s="115"/>
      <c r="DB415" s="115"/>
      <c r="DC415" s="115"/>
      <c r="DD415" s="115"/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/>
      <c r="DS415" s="115"/>
      <c r="DT415" s="115"/>
      <c r="DU415" s="115"/>
      <c r="DV415" s="115"/>
      <c r="DW415" s="115"/>
      <c r="DX415" s="115"/>
      <c r="DY415" s="115"/>
      <c r="DZ415" s="115"/>
      <c r="EA415" s="115"/>
      <c r="EB415" s="115"/>
      <c r="EC415" s="115"/>
      <c r="ED415" s="115"/>
      <c r="EE415" s="115"/>
      <c r="EF415" s="115"/>
      <c r="EG415" s="115"/>
      <c r="EH415" s="115"/>
      <c r="EI415" s="115"/>
      <c r="EJ415" s="115"/>
      <c r="EK415" s="115"/>
      <c r="EL415" s="115"/>
      <c r="EM415" s="115"/>
      <c r="EN415" s="115"/>
      <c r="EO415" s="115"/>
      <c r="EP415" s="115"/>
      <c r="EQ415" s="115"/>
      <c r="ER415" s="115"/>
      <c r="ES415" s="115"/>
      <c r="ET415" s="115"/>
      <c r="EU415" s="115"/>
      <c r="EV415" s="115"/>
      <c r="EW415" s="115"/>
      <c r="EX415" s="115"/>
      <c r="EY415" s="115"/>
      <c r="EZ415" s="115"/>
      <c r="FA415" s="115"/>
      <c r="FB415" s="115"/>
      <c r="FC415" s="115"/>
      <c r="FD415" s="115"/>
      <c r="FE415" s="115"/>
      <c r="FF415" s="115"/>
      <c r="FG415" s="115"/>
      <c r="FH415" s="115"/>
      <c r="FI415" s="115"/>
      <c r="FJ415" s="115"/>
      <c r="FK415" s="115"/>
      <c r="FL415" s="115"/>
      <c r="FM415" s="115"/>
      <c r="FN415" s="115"/>
      <c r="FO415" s="115"/>
      <c r="FP415" s="115"/>
      <c r="FQ415" s="115"/>
      <c r="FR415" s="115"/>
      <c r="FS415" s="115"/>
      <c r="FT415" s="115"/>
      <c r="FU415" s="115"/>
      <c r="FV415" s="115"/>
      <c r="FW415" s="115"/>
      <c r="FX415" s="115"/>
      <c r="FY415" s="115"/>
      <c r="FZ415" s="115"/>
      <c r="GA415" s="115"/>
      <c r="GB415" s="115"/>
      <c r="GC415" s="115"/>
      <c r="GD415" s="115"/>
      <c r="GE415" s="115"/>
      <c r="GF415" s="115"/>
      <c r="GG415" s="115"/>
    </row>
    <row r="416" spans="1:189" ht="13.5" thickTop="1">
      <c r="A416" s="313">
        <v>25</v>
      </c>
      <c r="B416" s="316" t="s">
        <v>48</v>
      </c>
      <c r="C416" s="145">
        <v>1200</v>
      </c>
      <c r="D416" s="210">
        <f t="shared" si="31"/>
        <v>-0.03408737021180506</v>
      </c>
      <c r="E416" s="211">
        <f t="shared" si="32"/>
        <v>-12.381327699999986</v>
      </c>
      <c r="F416" s="344">
        <f>M193-Q193</f>
        <v>-12.39620769999999</v>
      </c>
      <c r="G416" s="211">
        <f t="shared" si="33"/>
        <v>0.0148799999999909</v>
      </c>
      <c r="H416" s="358">
        <f>(M193-Q193)/Q193</f>
        <v>-0.04163030556101738</v>
      </c>
      <c r="I416" s="212">
        <f t="shared" si="38"/>
        <v>0.00022733356066675497</v>
      </c>
      <c r="J416" s="221">
        <f t="shared" si="34"/>
        <v>-0.02638883974522838</v>
      </c>
      <c r="K416" s="222">
        <f t="shared" si="35"/>
        <v>-9.258313050007018</v>
      </c>
      <c r="L416" s="347">
        <f>I193-M193</f>
        <v>-38.29279305000702</v>
      </c>
      <c r="M416" s="222">
        <f t="shared" si="36"/>
        <v>29.034480000000002</v>
      </c>
      <c r="N416" s="363">
        <f>(I193-M193)/M193</f>
        <v>-0.1341852337065647</v>
      </c>
      <c r="O416" s="223">
        <f t="shared" si="37"/>
        <v>0.443481958583374</v>
      </c>
      <c r="P416" s="41"/>
      <c r="Q416" s="41"/>
      <c r="R416" s="41"/>
      <c r="S416" s="41"/>
      <c r="T416" s="41"/>
      <c r="U416" s="127"/>
      <c r="V416" s="127"/>
      <c r="W416" s="127"/>
      <c r="X416" s="127"/>
      <c r="Y416" s="127"/>
      <c r="Z416" s="127"/>
      <c r="AA416" s="127"/>
      <c r="AB416" s="127"/>
      <c r="AC416" s="127"/>
      <c r="AD416" s="127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  <c r="BC416" s="115"/>
      <c r="BD416" s="115"/>
      <c r="BE416" s="115"/>
      <c r="BF416" s="115"/>
      <c r="BG416" s="115"/>
      <c r="BH416" s="115"/>
      <c r="BI416" s="115"/>
      <c r="BJ416" s="115"/>
      <c r="BK416" s="115"/>
      <c r="BL416" s="115"/>
      <c r="BM416" s="115"/>
      <c r="BN416" s="115"/>
      <c r="BO416" s="115"/>
      <c r="BP416" s="115"/>
      <c r="BQ416" s="115"/>
      <c r="BR416" s="115"/>
      <c r="BS416" s="115"/>
      <c r="BT416" s="115"/>
      <c r="BU416" s="115"/>
      <c r="BV416" s="115"/>
      <c r="BW416" s="115"/>
      <c r="BX416" s="115"/>
      <c r="BY416" s="115"/>
      <c r="BZ416" s="115"/>
      <c r="CA416" s="115"/>
      <c r="CB416" s="115"/>
      <c r="CC416" s="115"/>
      <c r="CD416" s="115"/>
      <c r="CE416" s="115"/>
      <c r="CF416" s="115"/>
      <c r="CG416" s="115"/>
      <c r="CH416" s="115"/>
      <c r="CI416" s="115"/>
      <c r="CJ416" s="115"/>
      <c r="CK416" s="115"/>
      <c r="CL416" s="115"/>
      <c r="CM416" s="115"/>
      <c r="CN416" s="115"/>
      <c r="CO416" s="115"/>
      <c r="CP416" s="115"/>
      <c r="CQ416" s="115"/>
      <c r="CR416" s="115"/>
      <c r="CS416" s="115"/>
      <c r="CT416" s="115"/>
      <c r="CU416" s="115"/>
      <c r="CV416" s="115"/>
      <c r="CW416" s="115"/>
      <c r="CX416" s="115"/>
      <c r="CY416" s="115"/>
      <c r="CZ416" s="115"/>
      <c r="DA416" s="115"/>
      <c r="DB416" s="115"/>
      <c r="DC416" s="115"/>
      <c r="DD416" s="115"/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  <c r="DV416" s="115"/>
      <c r="DW416" s="115"/>
      <c r="DX416" s="115"/>
      <c r="DY416" s="115"/>
      <c r="DZ416" s="115"/>
      <c r="EA416" s="115"/>
      <c r="EB416" s="115"/>
      <c r="EC416" s="115"/>
      <c r="ED416" s="115"/>
      <c r="EE416" s="115"/>
      <c r="EF416" s="115"/>
      <c r="EG416" s="115"/>
      <c r="EH416" s="115"/>
      <c r="EI416" s="115"/>
      <c r="EJ416" s="115"/>
      <c r="EK416" s="115"/>
      <c r="EL416" s="115"/>
      <c r="EM416" s="115"/>
      <c r="EN416" s="115"/>
      <c r="EO416" s="115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  <c r="FH416" s="115"/>
      <c r="FI416" s="115"/>
      <c r="FJ416" s="115"/>
      <c r="FK416" s="115"/>
      <c r="FL416" s="115"/>
      <c r="FM416" s="115"/>
      <c r="FN416" s="115"/>
      <c r="FO416" s="115"/>
      <c r="FP416" s="115"/>
      <c r="FQ416" s="115"/>
      <c r="FR416" s="115"/>
      <c r="FS416" s="115"/>
      <c r="FT416" s="115"/>
      <c r="FU416" s="115"/>
      <c r="FV416" s="115"/>
      <c r="FW416" s="115"/>
      <c r="FX416" s="115"/>
      <c r="FY416" s="115"/>
      <c r="FZ416" s="115"/>
      <c r="GA416" s="115"/>
      <c r="GB416" s="115"/>
      <c r="GC416" s="115"/>
      <c r="GD416" s="115"/>
      <c r="GE416" s="115"/>
      <c r="GF416" s="115"/>
      <c r="GG416" s="115"/>
    </row>
    <row r="417" spans="1:189" ht="12.75">
      <c r="A417" s="314"/>
      <c r="B417" s="317"/>
      <c r="C417" s="146">
        <v>1600</v>
      </c>
      <c r="D417" s="154">
        <f t="shared" si="31"/>
        <v>-0.032142946712984594</v>
      </c>
      <c r="E417" s="155">
        <f t="shared" si="32"/>
        <v>-12.376367699999946</v>
      </c>
      <c r="F417" s="345"/>
      <c r="G417" s="155">
        <f t="shared" si="33"/>
        <v>0.019840000000002078</v>
      </c>
      <c r="H417" s="359"/>
      <c r="I417" s="156">
        <f t="shared" si="38"/>
        <v>0.00022733356066691781</v>
      </c>
      <c r="J417" s="164">
        <f t="shared" si="34"/>
        <v>0.0011266065395630217</v>
      </c>
      <c r="K417" s="155">
        <f t="shared" si="35"/>
        <v>0.4198469499929729</v>
      </c>
      <c r="L417" s="345"/>
      <c r="M417" s="155">
        <f t="shared" si="36"/>
        <v>38.71263999999999</v>
      </c>
      <c r="N417" s="359"/>
      <c r="O417" s="165">
        <f t="shared" si="37"/>
        <v>0.4434819585833739</v>
      </c>
      <c r="P417" s="41"/>
      <c r="Q417" s="41"/>
      <c r="R417" s="41"/>
      <c r="S417" s="41"/>
      <c r="T417" s="41"/>
      <c r="U417" s="127"/>
      <c r="V417" s="127"/>
      <c r="W417" s="127"/>
      <c r="X417" s="127"/>
      <c r="Y417" s="127"/>
      <c r="Z417" s="127"/>
      <c r="AA417" s="127"/>
      <c r="AB417" s="127"/>
      <c r="AC417" s="127"/>
      <c r="AD417" s="127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  <c r="BC417" s="115"/>
      <c r="BD417" s="115"/>
      <c r="BE417" s="115"/>
      <c r="BF417" s="115"/>
      <c r="BG417" s="115"/>
      <c r="BH417" s="115"/>
      <c r="BI417" s="115"/>
      <c r="BJ417" s="115"/>
      <c r="BK417" s="115"/>
      <c r="BL417" s="115"/>
      <c r="BM417" s="115"/>
      <c r="BN417" s="115"/>
      <c r="BO417" s="115"/>
      <c r="BP417" s="115"/>
      <c r="BQ417" s="115"/>
      <c r="BR417" s="115"/>
      <c r="BS417" s="115"/>
      <c r="BT417" s="115"/>
      <c r="BU417" s="115"/>
      <c r="BV417" s="115"/>
      <c r="BW417" s="115"/>
      <c r="BX417" s="115"/>
      <c r="BY417" s="115"/>
      <c r="BZ417" s="115"/>
      <c r="CA417" s="115"/>
      <c r="CB417" s="115"/>
      <c r="CC417" s="115"/>
      <c r="CD417" s="115"/>
      <c r="CE417" s="115"/>
      <c r="CF417" s="115"/>
      <c r="CG417" s="115"/>
      <c r="CH417" s="115"/>
      <c r="CI417" s="115"/>
      <c r="CJ417" s="115"/>
      <c r="CK417" s="115"/>
      <c r="CL417" s="115"/>
      <c r="CM417" s="115"/>
      <c r="CN417" s="115"/>
      <c r="CO417" s="115"/>
      <c r="CP417" s="115"/>
      <c r="CQ417" s="115"/>
      <c r="CR417" s="115"/>
      <c r="CS417" s="115"/>
      <c r="CT417" s="115"/>
      <c r="CU417" s="115"/>
      <c r="CV417" s="115"/>
      <c r="CW417" s="115"/>
      <c r="CX417" s="115"/>
      <c r="CY417" s="115"/>
      <c r="CZ417" s="115"/>
      <c r="DA417" s="115"/>
      <c r="DB417" s="115"/>
      <c r="DC417" s="115"/>
      <c r="DD417" s="115"/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  <c r="DV417" s="115"/>
      <c r="DW417" s="115"/>
      <c r="DX417" s="115"/>
      <c r="DY417" s="115"/>
      <c r="DZ417" s="115"/>
      <c r="EA417" s="115"/>
      <c r="EB417" s="115"/>
      <c r="EC417" s="115"/>
      <c r="ED417" s="115"/>
      <c r="EE417" s="115"/>
      <c r="EF417" s="115"/>
      <c r="EG417" s="115"/>
      <c r="EH417" s="115"/>
      <c r="EI417" s="115"/>
      <c r="EJ417" s="115"/>
      <c r="EK417" s="115"/>
      <c r="EL417" s="115"/>
      <c r="EM417" s="115"/>
      <c r="EN417" s="115"/>
      <c r="EO417" s="115"/>
      <c r="EP417" s="115"/>
      <c r="EQ417" s="115"/>
      <c r="ER417" s="115"/>
      <c r="ES417" s="115"/>
      <c r="ET417" s="115"/>
      <c r="EU417" s="115"/>
      <c r="EV417" s="115"/>
      <c r="EW417" s="115"/>
      <c r="EX417" s="115"/>
      <c r="EY417" s="115"/>
      <c r="EZ417" s="115"/>
      <c r="FA417" s="115"/>
      <c r="FB417" s="115"/>
      <c r="FC417" s="115"/>
      <c r="FD417" s="115"/>
      <c r="FE417" s="115"/>
      <c r="FF417" s="115"/>
      <c r="FG417" s="115"/>
      <c r="FH417" s="115"/>
      <c r="FI417" s="115"/>
      <c r="FJ417" s="115"/>
      <c r="FK417" s="115"/>
      <c r="FL417" s="115"/>
      <c r="FM417" s="115"/>
      <c r="FN417" s="115"/>
      <c r="FO417" s="115"/>
      <c r="FP417" s="115"/>
      <c r="FQ417" s="115"/>
      <c r="FR417" s="115"/>
      <c r="FS417" s="115"/>
      <c r="FT417" s="115"/>
      <c r="FU417" s="115"/>
      <c r="FV417" s="115"/>
      <c r="FW417" s="115"/>
      <c r="FX417" s="115"/>
      <c r="FY417" s="115"/>
      <c r="FZ417" s="115"/>
      <c r="GA417" s="115"/>
      <c r="GB417" s="115"/>
      <c r="GC417" s="115"/>
      <c r="GD417" s="115"/>
      <c r="GE417" s="115"/>
      <c r="GF417" s="115"/>
      <c r="GG417" s="115"/>
    </row>
    <row r="418" spans="1:189" ht="12.75">
      <c r="A418" s="314"/>
      <c r="B418" s="317"/>
      <c r="C418" s="147">
        <v>3120</v>
      </c>
      <c r="D418" s="154">
        <f t="shared" si="31"/>
        <v>-0.026407750558297912</v>
      </c>
      <c r="E418" s="155">
        <f t="shared" si="32"/>
        <v>-12.357519699999955</v>
      </c>
      <c r="F418" s="345"/>
      <c r="G418" s="155">
        <f t="shared" si="33"/>
        <v>0.038688000000007605</v>
      </c>
      <c r="H418" s="359"/>
      <c r="I418" s="156">
        <f t="shared" si="38"/>
        <v>0.00022733356066693868</v>
      </c>
      <c r="J418" s="164">
        <f t="shared" si="34"/>
        <v>0.08164492809573565</v>
      </c>
      <c r="K418" s="155">
        <f t="shared" si="35"/>
        <v>37.19685494999294</v>
      </c>
      <c r="L418" s="345"/>
      <c r="M418" s="155">
        <f t="shared" si="36"/>
        <v>75.48964799999999</v>
      </c>
      <c r="N418" s="359"/>
      <c r="O418" s="165">
        <f t="shared" si="37"/>
        <v>0.44348195858337386</v>
      </c>
      <c r="P418" s="41"/>
      <c r="Q418" s="41"/>
      <c r="R418" s="41"/>
      <c r="S418" s="41"/>
      <c r="T418" s="41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  <c r="BC418" s="115"/>
      <c r="BD418" s="115"/>
      <c r="BE418" s="115"/>
      <c r="BF418" s="115"/>
      <c r="BG418" s="115"/>
      <c r="BH418" s="115"/>
      <c r="BI418" s="115"/>
      <c r="BJ418" s="115"/>
      <c r="BK418" s="115"/>
      <c r="BL418" s="115"/>
      <c r="BM418" s="115"/>
      <c r="BN418" s="115"/>
      <c r="BO418" s="115"/>
      <c r="BP418" s="115"/>
      <c r="BQ418" s="115"/>
      <c r="BR418" s="115"/>
      <c r="BS418" s="115"/>
      <c r="BT418" s="115"/>
      <c r="BU418" s="115"/>
      <c r="BV418" s="115"/>
      <c r="BW418" s="115"/>
      <c r="BX418" s="115"/>
      <c r="BY418" s="115"/>
      <c r="BZ418" s="115"/>
      <c r="CA418" s="115"/>
      <c r="CB418" s="115"/>
      <c r="CC418" s="115"/>
      <c r="CD418" s="115"/>
      <c r="CE418" s="115"/>
      <c r="CF418" s="115"/>
      <c r="CG418" s="115"/>
      <c r="CH418" s="115"/>
      <c r="CI418" s="115"/>
      <c r="CJ418" s="115"/>
      <c r="CK418" s="115"/>
      <c r="CL418" s="115"/>
      <c r="CM418" s="115"/>
      <c r="CN418" s="115"/>
      <c r="CO418" s="115"/>
      <c r="CP418" s="115"/>
      <c r="CQ418" s="115"/>
      <c r="CR418" s="115"/>
      <c r="CS418" s="115"/>
      <c r="CT418" s="115"/>
      <c r="CU418" s="115"/>
      <c r="CV418" s="115"/>
      <c r="CW418" s="115"/>
      <c r="CX418" s="115"/>
      <c r="CY418" s="115"/>
      <c r="CZ418" s="115"/>
      <c r="DA418" s="115"/>
      <c r="DB418" s="115"/>
      <c r="DC418" s="115"/>
      <c r="DD418" s="115"/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  <c r="DV418" s="115"/>
      <c r="DW418" s="115"/>
      <c r="DX418" s="115"/>
      <c r="DY418" s="115"/>
      <c r="DZ418" s="115"/>
      <c r="EA418" s="115"/>
      <c r="EB418" s="115"/>
      <c r="EC418" s="115"/>
      <c r="ED418" s="115"/>
      <c r="EE418" s="115"/>
      <c r="EF418" s="115"/>
      <c r="EG418" s="115"/>
      <c r="EH418" s="115"/>
      <c r="EI418" s="115"/>
      <c r="EJ418" s="115"/>
      <c r="EK418" s="115"/>
      <c r="EL418" s="115"/>
      <c r="EM418" s="115"/>
      <c r="EN418" s="115"/>
      <c r="EO418" s="115"/>
      <c r="EP418" s="115"/>
      <c r="EQ418" s="115"/>
      <c r="ER418" s="115"/>
      <c r="ES418" s="115"/>
      <c r="ET418" s="115"/>
      <c r="EU418" s="115"/>
      <c r="EV418" s="115"/>
      <c r="EW418" s="115"/>
      <c r="EX418" s="115"/>
      <c r="EY418" s="115"/>
      <c r="EZ418" s="115"/>
      <c r="FA418" s="115"/>
      <c r="FB418" s="115"/>
      <c r="FC418" s="115"/>
      <c r="FD418" s="115"/>
      <c r="FE418" s="115"/>
      <c r="FF418" s="115"/>
      <c r="FG418" s="115"/>
      <c r="FH418" s="115"/>
      <c r="FI418" s="115"/>
      <c r="FJ418" s="115"/>
      <c r="FK418" s="115"/>
      <c r="FL418" s="115"/>
      <c r="FM418" s="115"/>
      <c r="FN418" s="115"/>
      <c r="FO418" s="115"/>
      <c r="FP418" s="115"/>
      <c r="FQ418" s="115"/>
      <c r="FR418" s="115"/>
      <c r="FS418" s="115"/>
      <c r="FT418" s="115"/>
      <c r="FU418" s="115"/>
      <c r="FV418" s="115"/>
      <c r="FW418" s="115"/>
      <c r="FX418" s="115"/>
      <c r="FY418" s="115"/>
      <c r="FZ418" s="115"/>
      <c r="GA418" s="115"/>
      <c r="GB418" s="115"/>
      <c r="GC418" s="115"/>
      <c r="GD418" s="115"/>
      <c r="GE418" s="115"/>
      <c r="GF418" s="115"/>
      <c r="GG418" s="115"/>
    </row>
    <row r="419" spans="1:189" ht="12.75">
      <c r="A419" s="314"/>
      <c r="B419" s="317"/>
      <c r="C419" s="147">
        <v>9360</v>
      </c>
      <c r="D419" s="154">
        <f t="shared" si="31"/>
        <v>-0.015192297815550088</v>
      </c>
      <c r="E419" s="155">
        <f t="shared" si="32"/>
        <v>-12.28014369999994</v>
      </c>
      <c r="F419" s="345"/>
      <c r="G419" s="155">
        <f t="shared" si="33"/>
        <v>0.1160639999999944</v>
      </c>
      <c r="H419" s="359"/>
      <c r="I419" s="156">
        <f t="shared" si="38"/>
        <v>0.00022733356066688304</v>
      </c>
      <c r="J419" s="164">
        <f t="shared" si="34"/>
        <v>0.2363922100362209</v>
      </c>
      <c r="K419" s="155">
        <f t="shared" si="35"/>
        <v>188.17615094999303</v>
      </c>
      <c r="L419" s="345"/>
      <c r="M419" s="155">
        <f t="shared" si="36"/>
        <v>226.46894400000002</v>
      </c>
      <c r="N419" s="359"/>
      <c r="O419" s="165">
        <f t="shared" si="37"/>
        <v>0.443481958583374</v>
      </c>
      <c r="P419" s="41"/>
      <c r="Q419" s="41"/>
      <c r="R419" s="41"/>
      <c r="S419" s="41"/>
      <c r="T419" s="41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</row>
    <row r="420" spans="1:189" ht="12.75">
      <c r="A420" s="314"/>
      <c r="B420" s="317"/>
      <c r="C420" s="147">
        <v>44200</v>
      </c>
      <c r="D420" s="154">
        <f t="shared" si="31"/>
        <v>-0.004374140653828132</v>
      </c>
      <c r="E420" s="155">
        <f t="shared" si="32"/>
        <v>-11.848127700000532</v>
      </c>
      <c r="F420" s="345"/>
      <c r="G420" s="155">
        <f t="shared" si="33"/>
        <v>0.5480799999995725</v>
      </c>
      <c r="H420" s="359"/>
      <c r="I420" s="156">
        <f t="shared" si="38"/>
        <v>0.00022733356066671667</v>
      </c>
      <c r="J420" s="164">
        <f t="shared" si="34"/>
        <v>0.3823544253419918</v>
      </c>
      <c r="K420" s="155">
        <f t="shared" si="35"/>
        <v>1031.1438869499934</v>
      </c>
      <c r="L420" s="345"/>
      <c r="M420" s="155">
        <f t="shared" si="36"/>
        <v>1069.4366800000003</v>
      </c>
      <c r="N420" s="359"/>
      <c r="O420" s="165">
        <f t="shared" si="37"/>
        <v>0.44348195858337414</v>
      </c>
      <c r="P420" s="41"/>
      <c r="Q420" s="41"/>
      <c r="R420" s="41"/>
      <c r="S420" s="41"/>
      <c r="T420" s="41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15"/>
      <c r="AF420" s="115"/>
      <c r="AG420" s="115"/>
      <c r="AH420" s="115"/>
      <c r="AI420" s="115"/>
      <c r="AJ420" s="115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  <c r="BC420" s="115"/>
      <c r="BD420" s="115"/>
      <c r="BE420" s="115"/>
      <c r="BF420" s="115"/>
      <c r="BG420" s="115"/>
      <c r="BH420" s="115"/>
      <c r="BI420" s="115"/>
      <c r="BJ420" s="115"/>
      <c r="BK420" s="115"/>
      <c r="BL420" s="115"/>
      <c r="BM420" s="115"/>
      <c r="BN420" s="115"/>
      <c r="BO420" s="115"/>
      <c r="BP420" s="115"/>
      <c r="BQ420" s="115"/>
      <c r="BR420" s="115"/>
      <c r="BS420" s="115"/>
      <c r="BT420" s="115"/>
      <c r="BU420" s="115"/>
      <c r="BV420" s="115"/>
      <c r="BW420" s="115"/>
      <c r="BX420" s="115"/>
      <c r="BY420" s="115"/>
      <c r="BZ420" s="115"/>
      <c r="CA420" s="115"/>
      <c r="CB420" s="115"/>
      <c r="CC420" s="115"/>
      <c r="CD420" s="115"/>
      <c r="CE420" s="115"/>
      <c r="CF420" s="115"/>
      <c r="CG420" s="115"/>
      <c r="CH420" s="115"/>
      <c r="CI420" s="115"/>
      <c r="CJ420" s="115"/>
      <c r="CK420" s="115"/>
      <c r="CL420" s="115"/>
      <c r="CM420" s="115"/>
      <c r="CN420" s="115"/>
      <c r="CO420" s="115"/>
      <c r="CP420" s="115"/>
      <c r="CQ420" s="115"/>
      <c r="CR420" s="115"/>
      <c r="CS420" s="115"/>
      <c r="CT420" s="115"/>
      <c r="CU420" s="115"/>
      <c r="CV420" s="115"/>
      <c r="CW420" s="115"/>
      <c r="CX420" s="115"/>
      <c r="CY420" s="115"/>
      <c r="CZ420" s="115"/>
      <c r="DA420" s="115"/>
      <c r="DB420" s="115"/>
      <c r="DC420" s="115"/>
      <c r="DD420" s="115"/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  <c r="DV420" s="115"/>
      <c r="DW420" s="115"/>
      <c r="DX420" s="115"/>
      <c r="DY420" s="115"/>
      <c r="DZ420" s="115"/>
      <c r="EA420" s="115"/>
      <c r="EB420" s="115"/>
      <c r="EC420" s="115"/>
      <c r="ED420" s="115"/>
      <c r="EE420" s="115"/>
      <c r="EF420" s="115"/>
      <c r="EG420" s="115"/>
      <c r="EH420" s="115"/>
      <c r="EI420" s="115"/>
      <c r="EJ420" s="115"/>
      <c r="EK420" s="115"/>
      <c r="EL420" s="115"/>
      <c r="EM420" s="115"/>
      <c r="EN420" s="115"/>
      <c r="EO420" s="115"/>
      <c r="EP420" s="115"/>
      <c r="EQ420" s="115"/>
      <c r="ER420" s="115"/>
      <c r="ES420" s="115"/>
      <c r="ET420" s="115"/>
      <c r="EU420" s="115"/>
      <c r="EV420" s="115"/>
      <c r="EW420" s="115"/>
      <c r="EX420" s="115"/>
      <c r="EY420" s="115"/>
      <c r="EZ420" s="115"/>
      <c r="FA420" s="115"/>
      <c r="FB420" s="115"/>
      <c r="FC420" s="115"/>
      <c r="FD420" s="115"/>
      <c r="FE420" s="115"/>
      <c r="FF420" s="115"/>
      <c r="FG420" s="115"/>
      <c r="FH420" s="115"/>
      <c r="FI420" s="115"/>
      <c r="FJ420" s="115"/>
      <c r="FK420" s="115"/>
      <c r="FL420" s="115"/>
      <c r="FM420" s="115"/>
      <c r="FN420" s="115"/>
      <c r="FO420" s="115"/>
      <c r="FP420" s="115"/>
      <c r="FQ420" s="115"/>
      <c r="FR420" s="115"/>
      <c r="FS420" s="115"/>
      <c r="FT420" s="115"/>
      <c r="FU420" s="115"/>
      <c r="FV420" s="115"/>
      <c r="FW420" s="115"/>
      <c r="FX420" s="115"/>
      <c r="FY420" s="115"/>
      <c r="FZ420" s="115"/>
      <c r="GA420" s="115"/>
      <c r="GB420" s="115"/>
      <c r="GC420" s="115"/>
      <c r="GD420" s="115"/>
      <c r="GE420" s="115"/>
      <c r="GF420" s="115"/>
      <c r="GG420" s="115"/>
    </row>
    <row r="421" spans="1:189" ht="13.5" thickBot="1">
      <c r="A421" s="315"/>
      <c r="B421" s="318"/>
      <c r="C421" s="148">
        <v>83200</v>
      </c>
      <c r="D421" s="157">
        <f t="shared" si="31"/>
        <v>-0.0023500112332528497</v>
      </c>
      <c r="E421" s="158">
        <f t="shared" si="32"/>
        <v>-11.364527700000508</v>
      </c>
      <c r="F421" s="346"/>
      <c r="G421" s="158">
        <f t="shared" si="33"/>
        <v>1.0316800000000512</v>
      </c>
      <c r="H421" s="360"/>
      <c r="I421" s="159">
        <f t="shared" si="38"/>
        <v>0.0002273335606669053</v>
      </c>
      <c r="J421" s="166">
        <f t="shared" si="34"/>
        <v>0.4093131083207555</v>
      </c>
      <c r="K421" s="167">
        <f t="shared" si="35"/>
        <v>1974.7644869499927</v>
      </c>
      <c r="L421" s="348"/>
      <c r="M421" s="167">
        <f t="shared" si="36"/>
        <v>2013.05728</v>
      </c>
      <c r="N421" s="364"/>
      <c r="O421" s="168">
        <f t="shared" si="37"/>
        <v>0.44348195858337397</v>
      </c>
      <c r="P421" s="41"/>
      <c r="Q421" s="41"/>
      <c r="R421" s="41"/>
      <c r="S421" s="41"/>
      <c r="T421" s="41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</row>
    <row r="422" spans="1:189" ht="13.5" thickTop="1">
      <c r="A422" s="313">
        <v>26</v>
      </c>
      <c r="B422" s="316" t="s">
        <v>49</v>
      </c>
      <c r="C422" s="145">
        <v>1200</v>
      </c>
      <c r="D422" s="210">
        <f t="shared" si="31"/>
        <v>-0.03408737021180506</v>
      </c>
      <c r="E422" s="211">
        <f t="shared" si="32"/>
        <v>-12.381327699999986</v>
      </c>
      <c r="F422" s="344">
        <f>M199-Q199</f>
        <v>-12.39620769999999</v>
      </c>
      <c r="G422" s="211">
        <f t="shared" si="33"/>
        <v>0.0148799999999909</v>
      </c>
      <c r="H422" s="358">
        <f>(M199-Q199)/Q199</f>
        <v>-0.04163030556101738</v>
      </c>
      <c r="I422" s="212">
        <f t="shared" si="38"/>
        <v>0.00022733356066675497</v>
      </c>
      <c r="J422" s="221">
        <f t="shared" si="34"/>
        <v>-0.02638883974522838</v>
      </c>
      <c r="K422" s="222">
        <f t="shared" si="35"/>
        <v>-9.258313050007018</v>
      </c>
      <c r="L422" s="347">
        <f>I199-M199</f>
        <v>-38.29279305000702</v>
      </c>
      <c r="M422" s="222">
        <f t="shared" si="36"/>
        <v>29.034480000000002</v>
      </c>
      <c r="N422" s="363">
        <f>(I199-M199)/M199</f>
        <v>-0.1341852337065647</v>
      </c>
      <c r="O422" s="223">
        <f t="shared" si="37"/>
        <v>0.443481958583374</v>
      </c>
      <c r="P422" s="41"/>
      <c r="Q422" s="41"/>
      <c r="R422" s="41"/>
      <c r="S422" s="41"/>
      <c r="T422" s="41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  <c r="BC422" s="115"/>
      <c r="BD422" s="115"/>
      <c r="BE422" s="115"/>
      <c r="BF422" s="115"/>
      <c r="BG422" s="115"/>
      <c r="BH422" s="115"/>
      <c r="BI422" s="115"/>
      <c r="BJ422" s="115"/>
      <c r="BK422" s="115"/>
      <c r="BL422" s="115"/>
      <c r="BM422" s="115"/>
      <c r="BN422" s="115"/>
      <c r="BO422" s="115"/>
      <c r="BP422" s="115"/>
      <c r="BQ422" s="115"/>
      <c r="BR422" s="115"/>
      <c r="BS422" s="115"/>
      <c r="BT422" s="115"/>
      <c r="BU422" s="115"/>
      <c r="BV422" s="115"/>
      <c r="BW422" s="115"/>
      <c r="BX422" s="115"/>
      <c r="BY422" s="115"/>
      <c r="BZ422" s="115"/>
      <c r="CA422" s="115"/>
      <c r="CB422" s="115"/>
      <c r="CC422" s="115"/>
      <c r="CD422" s="115"/>
      <c r="CE422" s="115"/>
      <c r="CF422" s="115"/>
      <c r="CG422" s="115"/>
      <c r="CH422" s="115"/>
      <c r="CI422" s="115"/>
      <c r="CJ422" s="115"/>
      <c r="CK422" s="115"/>
      <c r="CL422" s="115"/>
      <c r="CM422" s="115"/>
      <c r="CN422" s="115"/>
      <c r="CO422" s="115"/>
      <c r="CP422" s="115"/>
      <c r="CQ422" s="115"/>
      <c r="CR422" s="115"/>
      <c r="CS422" s="115"/>
      <c r="CT422" s="115"/>
      <c r="CU422" s="115"/>
      <c r="CV422" s="115"/>
      <c r="CW422" s="115"/>
      <c r="CX422" s="115"/>
      <c r="CY422" s="115"/>
      <c r="CZ422" s="115"/>
      <c r="DA422" s="115"/>
      <c r="DB422" s="115"/>
      <c r="DC422" s="115"/>
      <c r="DD422" s="115"/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  <c r="DV422" s="115"/>
      <c r="DW422" s="115"/>
      <c r="DX422" s="115"/>
      <c r="DY422" s="115"/>
      <c r="DZ422" s="115"/>
      <c r="EA422" s="115"/>
      <c r="EB422" s="115"/>
      <c r="EC422" s="115"/>
      <c r="ED422" s="115"/>
      <c r="EE422" s="115"/>
      <c r="EF422" s="115"/>
      <c r="EG422" s="115"/>
      <c r="EH422" s="115"/>
      <c r="EI422" s="115"/>
      <c r="EJ422" s="115"/>
      <c r="EK422" s="115"/>
      <c r="EL422" s="115"/>
      <c r="EM422" s="115"/>
      <c r="EN422" s="115"/>
      <c r="EO422" s="115"/>
      <c r="EP422" s="115"/>
      <c r="EQ422" s="115"/>
      <c r="ER422" s="115"/>
      <c r="ES422" s="115"/>
      <c r="ET422" s="115"/>
      <c r="EU422" s="115"/>
      <c r="EV422" s="115"/>
      <c r="EW422" s="115"/>
      <c r="EX422" s="115"/>
      <c r="EY422" s="115"/>
      <c r="EZ422" s="115"/>
      <c r="FA422" s="115"/>
      <c r="FB422" s="115"/>
      <c r="FC422" s="115"/>
      <c r="FD422" s="115"/>
      <c r="FE422" s="115"/>
      <c r="FF422" s="115"/>
      <c r="FG422" s="115"/>
      <c r="FH422" s="115"/>
      <c r="FI422" s="115"/>
      <c r="FJ422" s="115"/>
      <c r="FK422" s="115"/>
      <c r="FL422" s="115"/>
      <c r="FM422" s="115"/>
      <c r="FN422" s="115"/>
      <c r="FO422" s="115"/>
      <c r="FP422" s="115"/>
      <c r="FQ422" s="115"/>
      <c r="FR422" s="115"/>
      <c r="FS422" s="115"/>
      <c r="FT422" s="115"/>
      <c r="FU422" s="115"/>
      <c r="FV422" s="115"/>
      <c r="FW422" s="115"/>
      <c r="FX422" s="115"/>
      <c r="FY422" s="115"/>
      <c r="FZ422" s="115"/>
      <c r="GA422" s="115"/>
      <c r="GB422" s="115"/>
      <c r="GC422" s="115"/>
      <c r="GD422" s="115"/>
      <c r="GE422" s="115"/>
      <c r="GF422" s="115"/>
      <c r="GG422" s="115"/>
    </row>
    <row r="423" spans="1:189" ht="12.75">
      <c r="A423" s="314"/>
      <c r="B423" s="317"/>
      <c r="C423" s="146">
        <v>1600</v>
      </c>
      <c r="D423" s="154">
        <f t="shared" si="31"/>
        <v>-0.032142946712984594</v>
      </c>
      <c r="E423" s="155">
        <f t="shared" si="32"/>
        <v>-12.376367699999946</v>
      </c>
      <c r="F423" s="345"/>
      <c r="G423" s="155">
        <f t="shared" si="33"/>
        <v>0.019840000000002078</v>
      </c>
      <c r="H423" s="359"/>
      <c r="I423" s="156">
        <f t="shared" si="38"/>
        <v>0.00022733356066691781</v>
      </c>
      <c r="J423" s="164">
        <f t="shared" si="34"/>
        <v>0.0011266065395630217</v>
      </c>
      <c r="K423" s="155">
        <f t="shared" si="35"/>
        <v>0.4198469499929729</v>
      </c>
      <c r="L423" s="345"/>
      <c r="M423" s="155">
        <f t="shared" si="36"/>
        <v>38.71263999999999</v>
      </c>
      <c r="N423" s="359"/>
      <c r="O423" s="165">
        <f t="shared" si="37"/>
        <v>0.4434819585833739</v>
      </c>
      <c r="P423" s="41"/>
      <c r="Q423" s="41"/>
      <c r="R423" s="41"/>
      <c r="S423" s="41"/>
      <c r="T423" s="41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15"/>
      <c r="AF423" s="115"/>
      <c r="AG423" s="115"/>
      <c r="AH423" s="115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  <c r="BC423" s="115"/>
      <c r="BD423" s="115"/>
      <c r="BE423" s="115"/>
      <c r="BF423" s="115"/>
      <c r="BG423" s="115"/>
      <c r="BH423" s="115"/>
      <c r="BI423" s="115"/>
      <c r="BJ423" s="115"/>
      <c r="BK423" s="115"/>
      <c r="BL423" s="115"/>
      <c r="BM423" s="115"/>
      <c r="BN423" s="115"/>
      <c r="BO423" s="115"/>
      <c r="BP423" s="115"/>
      <c r="BQ423" s="115"/>
      <c r="BR423" s="115"/>
      <c r="BS423" s="115"/>
      <c r="BT423" s="115"/>
      <c r="BU423" s="115"/>
      <c r="BV423" s="115"/>
      <c r="BW423" s="115"/>
      <c r="BX423" s="115"/>
      <c r="BY423" s="115"/>
      <c r="BZ423" s="115"/>
      <c r="CA423" s="115"/>
      <c r="CB423" s="115"/>
      <c r="CC423" s="115"/>
      <c r="CD423" s="115"/>
      <c r="CE423" s="115"/>
      <c r="CF423" s="115"/>
      <c r="CG423" s="115"/>
      <c r="CH423" s="115"/>
      <c r="CI423" s="115"/>
      <c r="CJ423" s="115"/>
      <c r="CK423" s="115"/>
      <c r="CL423" s="115"/>
      <c r="CM423" s="115"/>
      <c r="CN423" s="115"/>
      <c r="CO423" s="115"/>
      <c r="CP423" s="115"/>
      <c r="CQ423" s="115"/>
      <c r="CR423" s="115"/>
      <c r="CS423" s="115"/>
      <c r="CT423" s="115"/>
      <c r="CU423" s="115"/>
      <c r="CV423" s="115"/>
      <c r="CW423" s="115"/>
      <c r="CX423" s="115"/>
      <c r="CY423" s="115"/>
      <c r="CZ423" s="115"/>
      <c r="DA423" s="115"/>
      <c r="DB423" s="115"/>
      <c r="DC423" s="115"/>
      <c r="DD423" s="115"/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  <c r="DV423" s="115"/>
      <c r="DW423" s="115"/>
      <c r="DX423" s="115"/>
      <c r="DY423" s="115"/>
      <c r="DZ423" s="115"/>
      <c r="EA423" s="115"/>
      <c r="EB423" s="115"/>
      <c r="EC423" s="115"/>
      <c r="ED423" s="115"/>
      <c r="EE423" s="115"/>
      <c r="EF423" s="115"/>
      <c r="EG423" s="115"/>
      <c r="EH423" s="115"/>
      <c r="EI423" s="115"/>
      <c r="EJ423" s="115"/>
      <c r="EK423" s="115"/>
      <c r="EL423" s="115"/>
      <c r="EM423" s="115"/>
      <c r="EN423" s="115"/>
      <c r="EO423" s="115"/>
      <c r="EP423" s="115"/>
      <c r="EQ423" s="115"/>
      <c r="ER423" s="115"/>
      <c r="ES423" s="115"/>
      <c r="ET423" s="115"/>
      <c r="EU423" s="115"/>
      <c r="EV423" s="115"/>
      <c r="EW423" s="115"/>
      <c r="EX423" s="115"/>
      <c r="EY423" s="115"/>
      <c r="EZ423" s="115"/>
      <c r="FA423" s="115"/>
      <c r="FB423" s="115"/>
      <c r="FC423" s="115"/>
      <c r="FD423" s="115"/>
      <c r="FE423" s="115"/>
      <c r="FF423" s="115"/>
      <c r="FG423" s="115"/>
      <c r="FH423" s="115"/>
      <c r="FI423" s="115"/>
      <c r="FJ423" s="115"/>
      <c r="FK423" s="115"/>
      <c r="FL423" s="115"/>
      <c r="FM423" s="115"/>
      <c r="FN423" s="115"/>
      <c r="FO423" s="115"/>
      <c r="FP423" s="115"/>
      <c r="FQ423" s="115"/>
      <c r="FR423" s="115"/>
      <c r="FS423" s="115"/>
      <c r="FT423" s="115"/>
      <c r="FU423" s="115"/>
      <c r="FV423" s="115"/>
      <c r="FW423" s="115"/>
      <c r="FX423" s="115"/>
      <c r="FY423" s="115"/>
      <c r="FZ423" s="115"/>
      <c r="GA423" s="115"/>
      <c r="GB423" s="115"/>
      <c r="GC423" s="115"/>
      <c r="GD423" s="115"/>
      <c r="GE423" s="115"/>
      <c r="GF423" s="115"/>
      <c r="GG423" s="115"/>
    </row>
    <row r="424" spans="1:189" ht="12.75">
      <c r="A424" s="314"/>
      <c r="B424" s="317"/>
      <c r="C424" s="147">
        <v>3120</v>
      </c>
      <c r="D424" s="154">
        <f t="shared" si="31"/>
        <v>-0.026407750558297912</v>
      </c>
      <c r="E424" s="155">
        <f t="shared" si="32"/>
        <v>-12.357519699999955</v>
      </c>
      <c r="F424" s="345"/>
      <c r="G424" s="155">
        <f t="shared" si="33"/>
        <v>0.038688000000007605</v>
      </c>
      <c r="H424" s="359"/>
      <c r="I424" s="156">
        <f t="shared" si="38"/>
        <v>0.00022733356066693868</v>
      </c>
      <c r="J424" s="164">
        <f t="shared" si="34"/>
        <v>0.08164492809573565</v>
      </c>
      <c r="K424" s="155">
        <f t="shared" si="35"/>
        <v>37.19685494999294</v>
      </c>
      <c r="L424" s="345"/>
      <c r="M424" s="155">
        <f t="shared" si="36"/>
        <v>75.48964799999999</v>
      </c>
      <c r="N424" s="359"/>
      <c r="O424" s="165">
        <f t="shared" si="37"/>
        <v>0.44348195858337386</v>
      </c>
      <c r="P424" s="41"/>
      <c r="Q424" s="41"/>
      <c r="R424" s="41"/>
      <c r="S424" s="41"/>
      <c r="T424" s="41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15"/>
      <c r="DB424" s="115"/>
      <c r="DC424" s="115"/>
      <c r="DD424" s="115"/>
      <c r="DE424" s="115"/>
      <c r="DF424" s="115"/>
      <c r="DG424" s="115"/>
      <c r="DH424" s="115"/>
      <c r="DI424" s="115"/>
      <c r="DJ424" s="115"/>
      <c r="DK424" s="115"/>
      <c r="DL424" s="115"/>
      <c r="DM424" s="115"/>
      <c r="DN424" s="115"/>
      <c r="DO424" s="115"/>
      <c r="DP424" s="115"/>
      <c r="DQ424" s="115"/>
      <c r="DR424" s="115"/>
      <c r="DS424" s="115"/>
      <c r="DT424" s="115"/>
      <c r="DU424" s="115"/>
      <c r="DV424" s="115"/>
      <c r="DW424" s="115"/>
      <c r="DX424" s="115"/>
      <c r="DY424" s="115"/>
      <c r="DZ424" s="115"/>
      <c r="EA424" s="115"/>
      <c r="EB424" s="115"/>
      <c r="EC424" s="115"/>
      <c r="ED424" s="115"/>
      <c r="EE424" s="115"/>
      <c r="EF424" s="115"/>
      <c r="EG424" s="115"/>
      <c r="EH424" s="115"/>
      <c r="EI424" s="115"/>
      <c r="EJ424" s="115"/>
      <c r="EK424" s="115"/>
      <c r="EL424" s="115"/>
      <c r="EM424" s="115"/>
      <c r="EN424" s="115"/>
      <c r="EO424" s="115"/>
      <c r="EP424" s="115"/>
      <c r="EQ424" s="115"/>
      <c r="ER424" s="115"/>
      <c r="ES424" s="115"/>
      <c r="ET424" s="115"/>
      <c r="EU424" s="115"/>
      <c r="EV424" s="115"/>
      <c r="EW424" s="115"/>
      <c r="EX424" s="115"/>
      <c r="EY424" s="115"/>
      <c r="EZ424" s="115"/>
      <c r="FA424" s="115"/>
      <c r="FB424" s="115"/>
      <c r="FC424" s="115"/>
      <c r="FD424" s="115"/>
      <c r="FE424" s="115"/>
      <c r="FF424" s="115"/>
      <c r="FG424" s="115"/>
      <c r="FH424" s="115"/>
      <c r="FI424" s="115"/>
      <c r="FJ424" s="115"/>
      <c r="FK424" s="115"/>
      <c r="FL424" s="115"/>
      <c r="FM424" s="115"/>
      <c r="FN424" s="115"/>
      <c r="FO424" s="115"/>
      <c r="FP424" s="115"/>
      <c r="FQ424" s="115"/>
      <c r="FR424" s="115"/>
      <c r="FS424" s="115"/>
      <c r="FT424" s="115"/>
      <c r="FU424" s="115"/>
      <c r="FV424" s="115"/>
      <c r="FW424" s="115"/>
      <c r="FX424" s="115"/>
      <c r="FY424" s="115"/>
      <c r="FZ424" s="115"/>
      <c r="GA424" s="115"/>
      <c r="GB424" s="115"/>
      <c r="GC424" s="115"/>
      <c r="GD424" s="115"/>
      <c r="GE424" s="115"/>
      <c r="GF424" s="115"/>
      <c r="GG424" s="115"/>
    </row>
    <row r="425" spans="1:189" ht="12.75">
      <c r="A425" s="314"/>
      <c r="B425" s="317"/>
      <c r="C425" s="147">
        <v>9360</v>
      </c>
      <c r="D425" s="154">
        <f t="shared" si="31"/>
        <v>-0.015192297815550088</v>
      </c>
      <c r="E425" s="155">
        <f t="shared" si="32"/>
        <v>-12.28014369999994</v>
      </c>
      <c r="F425" s="345"/>
      <c r="G425" s="155">
        <f t="shared" si="33"/>
        <v>0.1160639999999944</v>
      </c>
      <c r="H425" s="359"/>
      <c r="I425" s="156">
        <f t="shared" si="38"/>
        <v>0.00022733356066688304</v>
      </c>
      <c r="J425" s="164">
        <f t="shared" si="34"/>
        <v>0.2363922100362209</v>
      </c>
      <c r="K425" s="155">
        <f t="shared" si="35"/>
        <v>188.17615094999303</v>
      </c>
      <c r="L425" s="345"/>
      <c r="M425" s="155">
        <f t="shared" si="36"/>
        <v>226.46894400000002</v>
      </c>
      <c r="N425" s="359"/>
      <c r="O425" s="165">
        <f t="shared" si="37"/>
        <v>0.443481958583374</v>
      </c>
      <c r="P425" s="41"/>
      <c r="Q425" s="41"/>
      <c r="R425" s="41"/>
      <c r="S425" s="41"/>
      <c r="T425" s="41"/>
      <c r="U425" s="127"/>
      <c r="V425" s="127"/>
      <c r="W425" s="127"/>
      <c r="X425" s="127"/>
      <c r="Y425" s="127"/>
      <c r="Z425" s="127"/>
      <c r="AA425" s="127"/>
      <c r="AB425" s="127"/>
      <c r="AC425" s="127"/>
      <c r="AD425" s="127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  <c r="BC425" s="115"/>
      <c r="BD425" s="115"/>
      <c r="BE425" s="115"/>
      <c r="BF425" s="115"/>
      <c r="BG425" s="115"/>
      <c r="BH425" s="115"/>
      <c r="BI425" s="115"/>
      <c r="BJ425" s="115"/>
      <c r="BK425" s="115"/>
      <c r="BL425" s="115"/>
      <c r="BM425" s="115"/>
      <c r="BN425" s="115"/>
      <c r="BO425" s="115"/>
      <c r="BP425" s="115"/>
      <c r="BQ425" s="115"/>
      <c r="BR425" s="115"/>
      <c r="BS425" s="115"/>
      <c r="BT425" s="115"/>
      <c r="BU425" s="115"/>
      <c r="BV425" s="115"/>
      <c r="BW425" s="115"/>
      <c r="BX425" s="115"/>
      <c r="BY425" s="115"/>
      <c r="BZ425" s="115"/>
      <c r="CA425" s="115"/>
      <c r="CB425" s="115"/>
      <c r="CC425" s="115"/>
      <c r="CD425" s="115"/>
      <c r="CE425" s="115"/>
      <c r="CF425" s="115"/>
      <c r="CG425" s="115"/>
      <c r="CH425" s="115"/>
      <c r="CI425" s="115"/>
      <c r="CJ425" s="115"/>
      <c r="CK425" s="115"/>
      <c r="CL425" s="115"/>
      <c r="CM425" s="115"/>
      <c r="CN425" s="115"/>
      <c r="CO425" s="115"/>
      <c r="CP425" s="115"/>
      <c r="CQ425" s="115"/>
      <c r="CR425" s="115"/>
      <c r="CS425" s="115"/>
      <c r="CT425" s="115"/>
      <c r="CU425" s="115"/>
      <c r="CV425" s="115"/>
      <c r="CW425" s="115"/>
      <c r="CX425" s="115"/>
      <c r="CY425" s="115"/>
      <c r="CZ425" s="115"/>
      <c r="DA425" s="115"/>
      <c r="DB425" s="115"/>
      <c r="DC425" s="115"/>
      <c r="DD425" s="115"/>
      <c r="DE425" s="115"/>
      <c r="DF425" s="115"/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  <c r="DV425" s="115"/>
      <c r="DW425" s="115"/>
      <c r="DX425" s="115"/>
      <c r="DY425" s="115"/>
      <c r="DZ425" s="115"/>
      <c r="EA425" s="115"/>
      <c r="EB425" s="115"/>
      <c r="EC425" s="115"/>
      <c r="ED425" s="115"/>
      <c r="EE425" s="115"/>
      <c r="EF425" s="115"/>
      <c r="EG425" s="115"/>
      <c r="EH425" s="115"/>
      <c r="EI425" s="115"/>
      <c r="EJ425" s="115"/>
      <c r="EK425" s="115"/>
      <c r="EL425" s="115"/>
      <c r="EM425" s="115"/>
      <c r="EN425" s="115"/>
      <c r="EO425" s="115"/>
      <c r="EP425" s="115"/>
      <c r="EQ425" s="115"/>
      <c r="ER425" s="115"/>
      <c r="ES425" s="115"/>
      <c r="ET425" s="115"/>
      <c r="EU425" s="115"/>
      <c r="EV425" s="115"/>
      <c r="EW425" s="115"/>
      <c r="EX425" s="115"/>
      <c r="EY425" s="115"/>
      <c r="EZ425" s="115"/>
      <c r="FA425" s="115"/>
      <c r="FB425" s="115"/>
      <c r="FC425" s="115"/>
      <c r="FD425" s="115"/>
      <c r="FE425" s="115"/>
      <c r="FF425" s="115"/>
      <c r="FG425" s="115"/>
      <c r="FH425" s="115"/>
      <c r="FI425" s="115"/>
      <c r="FJ425" s="115"/>
      <c r="FK425" s="115"/>
      <c r="FL425" s="115"/>
      <c r="FM425" s="115"/>
      <c r="FN425" s="115"/>
      <c r="FO425" s="115"/>
      <c r="FP425" s="115"/>
      <c r="FQ425" s="115"/>
      <c r="FR425" s="115"/>
      <c r="FS425" s="115"/>
      <c r="FT425" s="115"/>
      <c r="FU425" s="115"/>
      <c r="FV425" s="115"/>
      <c r="FW425" s="115"/>
      <c r="FX425" s="115"/>
      <c r="FY425" s="115"/>
      <c r="FZ425" s="115"/>
      <c r="GA425" s="115"/>
      <c r="GB425" s="115"/>
      <c r="GC425" s="115"/>
      <c r="GD425" s="115"/>
      <c r="GE425" s="115"/>
      <c r="GF425" s="115"/>
      <c r="GG425" s="115"/>
    </row>
    <row r="426" spans="1:189" ht="12.75">
      <c r="A426" s="314"/>
      <c r="B426" s="317"/>
      <c r="C426" s="147">
        <v>44200</v>
      </c>
      <c r="D426" s="154">
        <f t="shared" si="31"/>
        <v>-0.004374140653828132</v>
      </c>
      <c r="E426" s="155">
        <f t="shared" si="32"/>
        <v>-11.848127700000532</v>
      </c>
      <c r="F426" s="345"/>
      <c r="G426" s="155">
        <f t="shared" si="33"/>
        <v>0.5480799999995725</v>
      </c>
      <c r="H426" s="359"/>
      <c r="I426" s="156">
        <f t="shared" si="38"/>
        <v>0.00022733356066671667</v>
      </c>
      <c r="J426" s="164">
        <f t="shared" si="34"/>
        <v>0.3823544253419918</v>
      </c>
      <c r="K426" s="155">
        <f t="shared" si="35"/>
        <v>1031.1438869499934</v>
      </c>
      <c r="L426" s="345"/>
      <c r="M426" s="155">
        <f t="shared" si="36"/>
        <v>1069.4366800000003</v>
      </c>
      <c r="N426" s="359"/>
      <c r="O426" s="165">
        <f t="shared" si="37"/>
        <v>0.44348195858337414</v>
      </c>
      <c r="P426" s="41"/>
      <c r="Q426" s="41"/>
      <c r="R426" s="41"/>
      <c r="S426" s="41"/>
      <c r="T426" s="41"/>
      <c r="U426" s="127"/>
      <c r="V426" s="127"/>
      <c r="W426" s="127"/>
      <c r="X426" s="127"/>
      <c r="Y426" s="127"/>
      <c r="Z426" s="127"/>
      <c r="AA426" s="127"/>
      <c r="AB426" s="127"/>
      <c r="AC426" s="127"/>
      <c r="AD426" s="127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  <c r="BC426" s="115"/>
      <c r="BD426" s="115"/>
      <c r="BE426" s="115"/>
      <c r="BF426" s="115"/>
      <c r="BG426" s="115"/>
      <c r="BH426" s="115"/>
      <c r="BI426" s="115"/>
      <c r="BJ426" s="115"/>
      <c r="BK426" s="115"/>
      <c r="BL426" s="115"/>
      <c r="BM426" s="115"/>
      <c r="BN426" s="115"/>
      <c r="BO426" s="115"/>
      <c r="BP426" s="115"/>
      <c r="BQ426" s="115"/>
      <c r="BR426" s="115"/>
      <c r="BS426" s="115"/>
      <c r="BT426" s="115"/>
      <c r="BU426" s="115"/>
      <c r="BV426" s="115"/>
      <c r="BW426" s="115"/>
      <c r="BX426" s="115"/>
      <c r="BY426" s="115"/>
      <c r="BZ426" s="115"/>
      <c r="CA426" s="115"/>
      <c r="CB426" s="115"/>
      <c r="CC426" s="115"/>
      <c r="CD426" s="115"/>
      <c r="CE426" s="115"/>
      <c r="CF426" s="115"/>
      <c r="CG426" s="115"/>
      <c r="CH426" s="115"/>
      <c r="CI426" s="115"/>
      <c r="CJ426" s="115"/>
      <c r="CK426" s="115"/>
      <c r="CL426" s="115"/>
      <c r="CM426" s="115"/>
      <c r="CN426" s="115"/>
      <c r="CO426" s="115"/>
      <c r="CP426" s="115"/>
      <c r="CQ426" s="115"/>
      <c r="CR426" s="115"/>
      <c r="CS426" s="115"/>
      <c r="CT426" s="115"/>
      <c r="CU426" s="115"/>
      <c r="CV426" s="115"/>
      <c r="CW426" s="115"/>
      <c r="CX426" s="115"/>
      <c r="CY426" s="115"/>
      <c r="CZ426" s="115"/>
      <c r="DA426" s="115"/>
      <c r="DB426" s="115"/>
      <c r="DC426" s="115"/>
      <c r="DD426" s="115"/>
      <c r="DE426" s="115"/>
      <c r="DF426" s="115"/>
      <c r="DG426" s="115"/>
      <c r="DH426" s="115"/>
      <c r="DI426" s="115"/>
      <c r="DJ426" s="115"/>
      <c r="DK426" s="115"/>
      <c r="DL426" s="115"/>
      <c r="DM426" s="115"/>
      <c r="DN426" s="115"/>
      <c r="DO426" s="115"/>
      <c r="DP426" s="115"/>
      <c r="DQ426" s="115"/>
      <c r="DR426" s="115"/>
      <c r="DS426" s="115"/>
      <c r="DT426" s="115"/>
      <c r="DU426" s="115"/>
      <c r="DV426" s="115"/>
      <c r="DW426" s="115"/>
      <c r="DX426" s="115"/>
      <c r="DY426" s="115"/>
      <c r="DZ426" s="115"/>
      <c r="EA426" s="115"/>
      <c r="EB426" s="115"/>
      <c r="EC426" s="115"/>
      <c r="ED426" s="115"/>
      <c r="EE426" s="115"/>
      <c r="EF426" s="115"/>
      <c r="EG426" s="115"/>
      <c r="EH426" s="115"/>
      <c r="EI426" s="115"/>
      <c r="EJ426" s="115"/>
      <c r="EK426" s="115"/>
      <c r="EL426" s="115"/>
      <c r="EM426" s="115"/>
      <c r="EN426" s="115"/>
      <c r="EO426" s="115"/>
      <c r="EP426" s="115"/>
      <c r="EQ426" s="115"/>
      <c r="ER426" s="115"/>
      <c r="ES426" s="115"/>
      <c r="ET426" s="115"/>
      <c r="EU426" s="115"/>
      <c r="EV426" s="115"/>
      <c r="EW426" s="115"/>
      <c r="EX426" s="115"/>
      <c r="EY426" s="115"/>
      <c r="EZ426" s="115"/>
      <c r="FA426" s="115"/>
      <c r="FB426" s="115"/>
      <c r="FC426" s="115"/>
      <c r="FD426" s="115"/>
      <c r="FE426" s="115"/>
      <c r="FF426" s="115"/>
      <c r="FG426" s="115"/>
      <c r="FH426" s="115"/>
      <c r="FI426" s="115"/>
      <c r="FJ426" s="115"/>
      <c r="FK426" s="115"/>
      <c r="FL426" s="115"/>
      <c r="FM426" s="115"/>
      <c r="FN426" s="115"/>
      <c r="FO426" s="115"/>
      <c r="FP426" s="115"/>
      <c r="FQ426" s="115"/>
      <c r="FR426" s="115"/>
      <c r="FS426" s="115"/>
      <c r="FT426" s="115"/>
      <c r="FU426" s="115"/>
      <c r="FV426" s="115"/>
      <c r="FW426" s="115"/>
      <c r="FX426" s="115"/>
      <c r="FY426" s="115"/>
      <c r="FZ426" s="115"/>
      <c r="GA426" s="115"/>
      <c r="GB426" s="115"/>
      <c r="GC426" s="115"/>
      <c r="GD426" s="115"/>
      <c r="GE426" s="115"/>
      <c r="GF426" s="115"/>
      <c r="GG426" s="115"/>
    </row>
    <row r="427" spans="1:189" ht="13.5" thickBot="1">
      <c r="A427" s="315"/>
      <c r="B427" s="318"/>
      <c r="C427" s="148">
        <v>83200</v>
      </c>
      <c r="D427" s="157">
        <f t="shared" si="31"/>
        <v>-0.0023500112332528497</v>
      </c>
      <c r="E427" s="158">
        <f t="shared" si="32"/>
        <v>-11.364527700000508</v>
      </c>
      <c r="F427" s="346"/>
      <c r="G427" s="158">
        <f t="shared" si="33"/>
        <v>1.0316800000000512</v>
      </c>
      <c r="H427" s="360"/>
      <c r="I427" s="159">
        <f t="shared" si="38"/>
        <v>0.0002273335606669053</v>
      </c>
      <c r="J427" s="166">
        <f t="shared" si="34"/>
        <v>0.4093131083207555</v>
      </c>
      <c r="K427" s="167">
        <f t="shared" si="35"/>
        <v>1974.7644869499927</v>
      </c>
      <c r="L427" s="348"/>
      <c r="M427" s="167">
        <f t="shared" si="36"/>
        <v>2013.05728</v>
      </c>
      <c r="N427" s="364"/>
      <c r="O427" s="168">
        <f t="shared" si="37"/>
        <v>0.44348195858337397</v>
      </c>
      <c r="P427" s="41"/>
      <c r="Q427" s="41"/>
      <c r="R427" s="41"/>
      <c r="S427" s="41"/>
      <c r="T427" s="41"/>
      <c r="U427" s="127"/>
      <c r="V427" s="127"/>
      <c r="W427" s="127"/>
      <c r="X427" s="127"/>
      <c r="Y427" s="127"/>
      <c r="Z427" s="127"/>
      <c r="AA427" s="127"/>
      <c r="AB427" s="127"/>
      <c r="AC427" s="127"/>
      <c r="AD427" s="127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  <c r="BC427" s="115"/>
      <c r="BD427" s="115"/>
      <c r="BE427" s="115"/>
      <c r="BF427" s="115"/>
      <c r="BG427" s="115"/>
      <c r="BH427" s="115"/>
      <c r="BI427" s="115"/>
      <c r="BJ427" s="115"/>
      <c r="BK427" s="115"/>
      <c r="BL427" s="115"/>
      <c r="BM427" s="115"/>
      <c r="BN427" s="115"/>
      <c r="BO427" s="115"/>
      <c r="BP427" s="115"/>
      <c r="BQ427" s="115"/>
      <c r="BR427" s="115"/>
      <c r="BS427" s="115"/>
      <c r="BT427" s="115"/>
      <c r="BU427" s="115"/>
      <c r="BV427" s="115"/>
      <c r="BW427" s="115"/>
      <c r="BX427" s="115"/>
      <c r="BY427" s="115"/>
      <c r="BZ427" s="115"/>
      <c r="CA427" s="115"/>
      <c r="CB427" s="115"/>
      <c r="CC427" s="115"/>
      <c r="CD427" s="115"/>
      <c r="CE427" s="115"/>
      <c r="CF427" s="115"/>
      <c r="CG427" s="115"/>
      <c r="CH427" s="115"/>
      <c r="CI427" s="115"/>
      <c r="CJ427" s="115"/>
      <c r="CK427" s="115"/>
      <c r="CL427" s="115"/>
      <c r="CM427" s="115"/>
      <c r="CN427" s="115"/>
      <c r="CO427" s="115"/>
      <c r="CP427" s="115"/>
      <c r="CQ427" s="115"/>
      <c r="CR427" s="115"/>
      <c r="CS427" s="115"/>
      <c r="CT427" s="115"/>
      <c r="CU427" s="115"/>
      <c r="CV427" s="115"/>
      <c r="CW427" s="115"/>
      <c r="CX427" s="115"/>
      <c r="CY427" s="115"/>
      <c r="CZ427" s="115"/>
      <c r="DA427" s="115"/>
      <c r="DB427" s="115"/>
      <c r="DC427" s="115"/>
      <c r="DD427" s="115"/>
      <c r="DE427" s="115"/>
      <c r="DF427" s="115"/>
      <c r="DG427" s="115"/>
      <c r="DH427" s="115"/>
      <c r="DI427" s="115"/>
      <c r="DJ427" s="115"/>
      <c r="DK427" s="115"/>
      <c r="DL427" s="115"/>
      <c r="DM427" s="115"/>
      <c r="DN427" s="115"/>
      <c r="DO427" s="115"/>
      <c r="DP427" s="115"/>
      <c r="DQ427" s="115"/>
      <c r="DR427" s="115"/>
      <c r="DS427" s="115"/>
      <c r="DT427" s="115"/>
      <c r="DU427" s="115"/>
      <c r="DV427" s="115"/>
      <c r="DW427" s="115"/>
      <c r="DX427" s="115"/>
      <c r="DY427" s="115"/>
      <c r="DZ427" s="115"/>
      <c r="EA427" s="115"/>
      <c r="EB427" s="115"/>
      <c r="EC427" s="115"/>
      <c r="ED427" s="115"/>
      <c r="EE427" s="115"/>
      <c r="EF427" s="115"/>
      <c r="EG427" s="115"/>
      <c r="EH427" s="115"/>
      <c r="EI427" s="115"/>
      <c r="EJ427" s="115"/>
      <c r="EK427" s="115"/>
      <c r="EL427" s="115"/>
      <c r="EM427" s="115"/>
      <c r="EN427" s="115"/>
      <c r="EO427" s="115"/>
      <c r="EP427" s="115"/>
      <c r="EQ427" s="115"/>
      <c r="ER427" s="115"/>
      <c r="ES427" s="115"/>
      <c r="ET427" s="115"/>
      <c r="EU427" s="115"/>
      <c r="EV427" s="115"/>
      <c r="EW427" s="115"/>
      <c r="EX427" s="115"/>
      <c r="EY427" s="115"/>
      <c r="EZ427" s="115"/>
      <c r="FA427" s="115"/>
      <c r="FB427" s="115"/>
      <c r="FC427" s="115"/>
      <c r="FD427" s="115"/>
      <c r="FE427" s="115"/>
      <c r="FF427" s="115"/>
      <c r="FG427" s="115"/>
      <c r="FH427" s="115"/>
      <c r="FI427" s="115"/>
      <c r="FJ427" s="115"/>
      <c r="FK427" s="115"/>
      <c r="FL427" s="115"/>
      <c r="FM427" s="115"/>
      <c r="FN427" s="115"/>
      <c r="FO427" s="115"/>
      <c r="FP427" s="115"/>
      <c r="FQ427" s="115"/>
      <c r="FR427" s="115"/>
      <c r="FS427" s="115"/>
      <c r="FT427" s="115"/>
      <c r="FU427" s="115"/>
      <c r="FV427" s="115"/>
      <c r="FW427" s="115"/>
      <c r="FX427" s="115"/>
      <c r="FY427" s="115"/>
      <c r="FZ427" s="115"/>
      <c r="GA427" s="115"/>
      <c r="GB427" s="115"/>
      <c r="GC427" s="115"/>
      <c r="GD427" s="115"/>
      <c r="GE427" s="115"/>
      <c r="GF427" s="115"/>
      <c r="GG427" s="115"/>
    </row>
    <row r="428" spans="1:189" ht="13.5" thickTop="1">
      <c r="A428" s="313">
        <v>27</v>
      </c>
      <c r="B428" s="316" t="s">
        <v>50</v>
      </c>
      <c r="C428" s="145">
        <v>1200</v>
      </c>
      <c r="D428" s="210">
        <f t="shared" si="31"/>
        <v>-0.03408737021180506</v>
      </c>
      <c r="E428" s="211">
        <f t="shared" si="32"/>
        <v>-12.381327699999986</v>
      </c>
      <c r="F428" s="344">
        <f>M205-Q205</f>
        <v>-12.39620769999999</v>
      </c>
      <c r="G428" s="211">
        <f t="shared" si="33"/>
        <v>0.0148799999999909</v>
      </c>
      <c r="H428" s="358">
        <f>(M205-Q205)/Q205</f>
        <v>-0.04163030556101738</v>
      </c>
      <c r="I428" s="212">
        <f t="shared" si="38"/>
        <v>0.00022733356066675497</v>
      </c>
      <c r="J428" s="221">
        <f t="shared" si="34"/>
        <v>-0.02638883974522838</v>
      </c>
      <c r="K428" s="222">
        <f t="shared" si="35"/>
        <v>-9.258313050007018</v>
      </c>
      <c r="L428" s="347">
        <f>I205-M205</f>
        <v>-38.29279305000702</v>
      </c>
      <c r="M428" s="222">
        <f t="shared" si="36"/>
        <v>29.034480000000002</v>
      </c>
      <c r="N428" s="363">
        <f>(I205-M205)/M205</f>
        <v>-0.1341852337065647</v>
      </c>
      <c r="O428" s="223">
        <f t="shared" si="37"/>
        <v>0.443481958583374</v>
      </c>
      <c r="P428" s="41"/>
      <c r="Q428" s="41"/>
      <c r="R428" s="41"/>
      <c r="S428" s="41"/>
      <c r="T428" s="41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  <c r="BC428" s="115"/>
      <c r="BD428" s="115"/>
      <c r="BE428" s="115"/>
      <c r="BF428" s="115"/>
      <c r="BG428" s="115"/>
      <c r="BH428" s="115"/>
      <c r="BI428" s="115"/>
      <c r="BJ428" s="115"/>
      <c r="BK428" s="115"/>
      <c r="BL428" s="115"/>
      <c r="BM428" s="115"/>
      <c r="BN428" s="115"/>
      <c r="BO428" s="115"/>
      <c r="BP428" s="115"/>
      <c r="BQ428" s="115"/>
      <c r="BR428" s="115"/>
      <c r="BS428" s="115"/>
      <c r="BT428" s="115"/>
      <c r="BU428" s="115"/>
      <c r="BV428" s="115"/>
      <c r="BW428" s="115"/>
      <c r="BX428" s="115"/>
      <c r="BY428" s="115"/>
      <c r="BZ428" s="115"/>
      <c r="CA428" s="115"/>
      <c r="CB428" s="115"/>
      <c r="CC428" s="115"/>
      <c r="CD428" s="115"/>
      <c r="CE428" s="115"/>
      <c r="CF428" s="115"/>
      <c r="CG428" s="115"/>
      <c r="CH428" s="115"/>
      <c r="CI428" s="115"/>
      <c r="CJ428" s="115"/>
      <c r="CK428" s="115"/>
      <c r="CL428" s="115"/>
      <c r="CM428" s="115"/>
      <c r="CN428" s="115"/>
      <c r="CO428" s="115"/>
      <c r="CP428" s="115"/>
      <c r="CQ428" s="115"/>
      <c r="CR428" s="115"/>
      <c r="CS428" s="115"/>
      <c r="CT428" s="115"/>
      <c r="CU428" s="115"/>
      <c r="CV428" s="115"/>
      <c r="CW428" s="115"/>
      <c r="CX428" s="115"/>
      <c r="CY428" s="115"/>
      <c r="CZ428" s="115"/>
      <c r="DA428" s="115"/>
      <c r="DB428" s="115"/>
      <c r="DC428" s="115"/>
      <c r="DD428" s="115"/>
      <c r="DE428" s="115"/>
      <c r="DF428" s="115"/>
      <c r="DG428" s="115"/>
      <c r="DH428" s="115"/>
      <c r="DI428" s="115"/>
      <c r="DJ428" s="115"/>
      <c r="DK428" s="115"/>
      <c r="DL428" s="115"/>
      <c r="DM428" s="115"/>
      <c r="DN428" s="115"/>
      <c r="DO428" s="115"/>
      <c r="DP428" s="115"/>
      <c r="DQ428" s="115"/>
      <c r="DR428" s="115"/>
      <c r="DS428" s="115"/>
      <c r="DT428" s="115"/>
      <c r="DU428" s="115"/>
      <c r="DV428" s="115"/>
      <c r="DW428" s="115"/>
      <c r="DX428" s="115"/>
      <c r="DY428" s="115"/>
      <c r="DZ428" s="115"/>
      <c r="EA428" s="115"/>
      <c r="EB428" s="115"/>
      <c r="EC428" s="115"/>
      <c r="ED428" s="115"/>
      <c r="EE428" s="115"/>
      <c r="EF428" s="115"/>
      <c r="EG428" s="115"/>
      <c r="EH428" s="115"/>
      <c r="EI428" s="115"/>
      <c r="EJ428" s="115"/>
      <c r="EK428" s="115"/>
      <c r="EL428" s="115"/>
      <c r="EM428" s="115"/>
      <c r="EN428" s="115"/>
      <c r="EO428" s="115"/>
      <c r="EP428" s="115"/>
      <c r="EQ428" s="115"/>
      <c r="ER428" s="115"/>
      <c r="ES428" s="115"/>
      <c r="ET428" s="115"/>
      <c r="EU428" s="115"/>
      <c r="EV428" s="115"/>
      <c r="EW428" s="115"/>
      <c r="EX428" s="115"/>
      <c r="EY428" s="115"/>
      <c r="EZ428" s="115"/>
      <c r="FA428" s="115"/>
      <c r="FB428" s="115"/>
      <c r="FC428" s="115"/>
      <c r="FD428" s="115"/>
      <c r="FE428" s="115"/>
      <c r="FF428" s="115"/>
      <c r="FG428" s="115"/>
      <c r="FH428" s="115"/>
      <c r="FI428" s="115"/>
      <c r="FJ428" s="115"/>
      <c r="FK428" s="115"/>
      <c r="FL428" s="115"/>
      <c r="FM428" s="115"/>
      <c r="FN428" s="115"/>
      <c r="FO428" s="115"/>
      <c r="FP428" s="115"/>
      <c r="FQ428" s="115"/>
      <c r="FR428" s="115"/>
      <c r="FS428" s="115"/>
      <c r="FT428" s="115"/>
      <c r="FU428" s="115"/>
      <c r="FV428" s="115"/>
      <c r="FW428" s="115"/>
      <c r="FX428" s="115"/>
      <c r="FY428" s="115"/>
      <c r="FZ428" s="115"/>
      <c r="GA428" s="115"/>
      <c r="GB428" s="115"/>
      <c r="GC428" s="115"/>
      <c r="GD428" s="115"/>
      <c r="GE428" s="115"/>
      <c r="GF428" s="115"/>
      <c r="GG428" s="115"/>
    </row>
    <row r="429" spans="1:189" ht="12.75">
      <c r="A429" s="314"/>
      <c r="B429" s="317"/>
      <c r="C429" s="146">
        <v>1600</v>
      </c>
      <c r="D429" s="154">
        <f t="shared" si="31"/>
        <v>-0.032142946712984594</v>
      </c>
      <c r="E429" s="155">
        <f t="shared" si="32"/>
        <v>-12.376367699999946</v>
      </c>
      <c r="F429" s="345"/>
      <c r="G429" s="155">
        <f t="shared" si="33"/>
        <v>0.019840000000002078</v>
      </c>
      <c r="H429" s="359"/>
      <c r="I429" s="156">
        <f t="shared" si="38"/>
        <v>0.00022733356066691781</v>
      </c>
      <c r="J429" s="164">
        <f t="shared" si="34"/>
        <v>0.0011266065395630217</v>
      </c>
      <c r="K429" s="155">
        <f t="shared" si="35"/>
        <v>0.4198469499929729</v>
      </c>
      <c r="L429" s="345"/>
      <c r="M429" s="155">
        <f t="shared" si="36"/>
        <v>38.71263999999999</v>
      </c>
      <c r="N429" s="359"/>
      <c r="O429" s="165">
        <f t="shared" si="37"/>
        <v>0.4434819585833739</v>
      </c>
      <c r="P429" s="41"/>
      <c r="Q429" s="41"/>
      <c r="R429" s="41"/>
      <c r="S429" s="41"/>
      <c r="T429" s="41"/>
      <c r="U429" s="127"/>
      <c r="V429" s="127"/>
      <c r="W429" s="127"/>
      <c r="X429" s="127"/>
      <c r="Y429" s="127"/>
      <c r="Z429" s="127"/>
      <c r="AA429" s="127"/>
      <c r="AB429" s="127"/>
      <c r="AC429" s="127"/>
      <c r="AD429" s="127"/>
      <c r="AE429" s="115"/>
      <c r="AF429" s="115"/>
      <c r="AG429" s="115"/>
      <c r="AH429" s="115"/>
      <c r="AI429" s="115"/>
      <c r="AJ429" s="115"/>
      <c r="AK429" s="115"/>
      <c r="AL429" s="115"/>
      <c r="AM429" s="115"/>
      <c r="AN429" s="115"/>
      <c r="AO429" s="115"/>
      <c r="AP429" s="115"/>
      <c r="AQ429" s="115"/>
      <c r="AR429" s="115"/>
      <c r="AS429" s="115"/>
      <c r="AT429" s="115"/>
      <c r="AU429" s="115"/>
      <c r="AV429" s="115"/>
      <c r="AW429" s="115"/>
      <c r="AX429" s="115"/>
      <c r="AY429" s="115"/>
      <c r="AZ429" s="115"/>
      <c r="BA429" s="115"/>
      <c r="BB429" s="115"/>
      <c r="BC429" s="115"/>
      <c r="BD429" s="115"/>
      <c r="BE429" s="115"/>
      <c r="BF429" s="115"/>
      <c r="BG429" s="115"/>
      <c r="BH429" s="115"/>
      <c r="BI429" s="115"/>
      <c r="BJ429" s="115"/>
      <c r="BK429" s="115"/>
      <c r="BL429" s="115"/>
      <c r="BM429" s="115"/>
      <c r="BN429" s="115"/>
      <c r="BO429" s="115"/>
      <c r="BP429" s="115"/>
      <c r="BQ429" s="115"/>
      <c r="BR429" s="115"/>
      <c r="BS429" s="115"/>
      <c r="BT429" s="115"/>
      <c r="BU429" s="115"/>
      <c r="BV429" s="115"/>
      <c r="BW429" s="115"/>
      <c r="BX429" s="115"/>
      <c r="BY429" s="115"/>
      <c r="BZ429" s="115"/>
      <c r="CA429" s="115"/>
      <c r="CB429" s="115"/>
      <c r="CC429" s="115"/>
      <c r="CD429" s="115"/>
      <c r="CE429" s="115"/>
      <c r="CF429" s="115"/>
      <c r="CG429" s="115"/>
      <c r="CH429" s="115"/>
      <c r="CI429" s="115"/>
      <c r="CJ429" s="115"/>
      <c r="CK429" s="115"/>
      <c r="CL429" s="115"/>
      <c r="CM429" s="115"/>
      <c r="CN429" s="115"/>
      <c r="CO429" s="115"/>
      <c r="CP429" s="115"/>
      <c r="CQ429" s="115"/>
      <c r="CR429" s="115"/>
      <c r="CS429" s="115"/>
      <c r="CT429" s="115"/>
      <c r="CU429" s="115"/>
      <c r="CV429" s="115"/>
      <c r="CW429" s="115"/>
      <c r="CX429" s="115"/>
      <c r="CY429" s="115"/>
      <c r="CZ429" s="115"/>
      <c r="DA429" s="115"/>
      <c r="DB429" s="115"/>
      <c r="DC429" s="115"/>
      <c r="DD429" s="115"/>
      <c r="DE429" s="115"/>
      <c r="DF429" s="115"/>
      <c r="DG429" s="115"/>
      <c r="DH429" s="115"/>
      <c r="DI429" s="115"/>
      <c r="DJ429" s="115"/>
      <c r="DK429" s="115"/>
      <c r="DL429" s="115"/>
      <c r="DM429" s="115"/>
      <c r="DN429" s="115"/>
      <c r="DO429" s="115"/>
      <c r="DP429" s="115"/>
      <c r="DQ429" s="115"/>
      <c r="DR429" s="115"/>
      <c r="DS429" s="115"/>
      <c r="DT429" s="115"/>
      <c r="DU429" s="115"/>
      <c r="DV429" s="115"/>
      <c r="DW429" s="115"/>
      <c r="DX429" s="115"/>
      <c r="DY429" s="115"/>
      <c r="DZ429" s="115"/>
      <c r="EA429" s="115"/>
      <c r="EB429" s="115"/>
      <c r="EC429" s="115"/>
      <c r="ED429" s="115"/>
      <c r="EE429" s="115"/>
      <c r="EF429" s="115"/>
      <c r="EG429" s="115"/>
      <c r="EH429" s="115"/>
      <c r="EI429" s="115"/>
      <c r="EJ429" s="115"/>
      <c r="EK429" s="115"/>
      <c r="EL429" s="115"/>
      <c r="EM429" s="115"/>
      <c r="EN429" s="115"/>
      <c r="EO429" s="115"/>
      <c r="EP429" s="115"/>
      <c r="EQ429" s="115"/>
      <c r="ER429" s="115"/>
      <c r="ES429" s="115"/>
      <c r="ET429" s="115"/>
      <c r="EU429" s="115"/>
      <c r="EV429" s="115"/>
      <c r="EW429" s="115"/>
      <c r="EX429" s="115"/>
      <c r="EY429" s="115"/>
      <c r="EZ429" s="115"/>
      <c r="FA429" s="115"/>
      <c r="FB429" s="115"/>
      <c r="FC429" s="115"/>
      <c r="FD429" s="115"/>
      <c r="FE429" s="115"/>
      <c r="FF429" s="115"/>
      <c r="FG429" s="115"/>
      <c r="FH429" s="115"/>
      <c r="FI429" s="115"/>
      <c r="FJ429" s="115"/>
      <c r="FK429" s="115"/>
      <c r="FL429" s="115"/>
      <c r="FM429" s="115"/>
      <c r="FN429" s="115"/>
      <c r="FO429" s="115"/>
      <c r="FP429" s="115"/>
      <c r="FQ429" s="115"/>
      <c r="FR429" s="115"/>
      <c r="FS429" s="115"/>
      <c r="FT429" s="115"/>
      <c r="FU429" s="115"/>
      <c r="FV429" s="115"/>
      <c r="FW429" s="115"/>
      <c r="FX429" s="115"/>
      <c r="FY429" s="115"/>
      <c r="FZ429" s="115"/>
      <c r="GA429" s="115"/>
      <c r="GB429" s="115"/>
      <c r="GC429" s="115"/>
      <c r="GD429" s="115"/>
      <c r="GE429" s="115"/>
      <c r="GF429" s="115"/>
      <c r="GG429" s="115"/>
    </row>
    <row r="430" spans="1:189" ht="12.75">
      <c r="A430" s="314"/>
      <c r="B430" s="317"/>
      <c r="C430" s="147">
        <v>3120</v>
      </c>
      <c r="D430" s="154">
        <f t="shared" si="31"/>
        <v>-0.026407750558297912</v>
      </c>
      <c r="E430" s="155">
        <f t="shared" si="32"/>
        <v>-12.357519699999955</v>
      </c>
      <c r="F430" s="345"/>
      <c r="G430" s="155">
        <f t="shared" si="33"/>
        <v>0.038688000000007605</v>
      </c>
      <c r="H430" s="359"/>
      <c r="I430" s="156">
        <f t="shared" si="38"/>
        <v>0.00022733356066693868</v>
      </c>
      <c r="J430" s="164">
        <f t="shared" si="34"/>
        <v>0.08164492809573565</v>
      </c>
      <c r="K430" s="155">
        <f t="shared" si="35"/>
        <v>37.19685494999294</v>
      </c>
      <c r="L430" s="345"/>
      <c r="M430" s="155">
        <f t="shared" si="36"/>
        <v>75.48964799999999</v>
      </c>
      <c r="N430" s="359"/>
      <c r="O430" s="165">
        <f t="shared" si="37"/>
        <v>0.44348195858337386</v>
      </c>
      <c r="P430" s="41"/>
      <c r="Q430" s="41"/>
      <c r="R430" s="41"/>
      <c r="S430" s="41"/>
      <c r="T430" s="41"/>
      <c r="U430" s="127"/>
      <c r="V430" s="127"/>
      <c r="W430" s="127"/>
      <c r="X430" s="127"/>
      <c r="Y430" s="127"/>
      <c r="Z430" s="127"/>
      <c r="AA430" s="127"/>
      <c r="AB430" s="127"/>
      <c r="AC430" s="127"/>
      <c r="AD430" s="127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5"/>
      <c r="AO430" s="115"/>
      <c r="AP430" s="115"/>
      <c r="AQ430" s="115"/>
      <c r="AR430" s="115"/>
      <c r="AS430" s="115"/>
      <c r="AT430" s="115"/>
      <c r="AU430" s="115"/>
      <c r="AV430" s="115"/>
      <c r="AW430" s="115"/>
      <c r="AX430" s="115"/>
      <c r="AY430" s="115"/>
      <c r="AZ430" s="115"/>
      <c r="BA430" s="115"/>
      <c r="BB430" s="115"/>
      <c r="BC430" s="115"/>
      <c r="BD430" s="115"/>
      <c r="BE430" s="115"/>
      <c r="BF430" s="115"/>
      <c r="BG430" s="115"/>
      <c r="BH430" s="115"/>
      <c r="BI430" s="115"/>
      <c r="BJ430" s="115"/>
      <c r="BK430" s="115"/>
      <c r="BL430" s="115"/>
      <c r="BM430" s="115"/>
      <c r="BN430" s="115"/>
      <c r="BO430" s="115"/>
      <c r="BP430" s="115"/>
      <c r="BQ430" s="115"/>
      <c r="BR430" s="115"/>
      <c r="BS430" s="115"/>
      <c r="BT430" s="115"/>
      <c r="BU430" s="115"/>
      <c r="BV430" s="115"/>
      <c r="BW430" s="115"/>
      <c r="BX430" s="115"/>
      <c r="BY430" s="115"/>
      <c r="BZ430" s="115"/>
      <c r="CA430" s="115"/>
      <c r="CB430" s="115"/>
      <c r="CC430" s="115"/>
      <c r="CD430" s="115"/>
      <c r="CE430" s="115"/>
      <c r="CF430" s="115"/>
      <c r="CG430" s="115"/>
      <c r="CH430" s="115"/>
      <c r="CI430" s="115"/>
      <c r="CJ430" s="115"/>
      <c r="CK430" s="115"/>
      <c r="CL430" s="115"/>
      <c r="CM430" s="115"/>
      <c r="CN430" s="115"/>
      <c r="CO430" s="115"/>
      <c r="CP430" s="115"/>
      <c r="CQ430" s="115"/>
      <c r="CR430" s="115"/>
      <c r="CS430" s="115"/>
      <c r="CT430" s="115"/>
      <c r="CU430" s="115"/>
      <c r="CV430" s="115"/>
      <c r="CW430" s="115"/>
      <c r="CX430" s="115"/>
      <c r="CY430" s="115"/>
      <c r="CZ430" s="115"/>
      <c r="DA430" s="115"/>
      <c r="DB430" s="115"/>
      <c r="DC430" s="115"/>
      <c r="DD430" s="115"/>
      <c r="DE430" s="115"/>
      <c r="DF430" s="115"/>
      <c r="DG430" s="115"/>
      <c r="DH430" s="115"/>
      <c r="DI430" s="115"/>
      <c r="DJ430" s="115"/>
      <c r="DK430" s="115"/>
      <c r="DL430" s="115"/>
      <c r="DM430" s="115"/>
      <c r="DN430" s="115"/>
      <c r="DO430" s="115"/>
      <c r="DP430" s="115"/>
      <c r="DQ430" s="115"/>
      <c r="DR430" s="115"/>
      <c r="DS430" s="115"/>
      <c r="DT430" s="115"/>
      <c r="DU430" s="115"/>
      <c r="DV430" s="115"/>
      <c r="DW430" s="115"/>
      <c r="DX430" s="115"/>
      <c r="DY430" s="115"/>
      <c r="DZ430" s="115"/>
      <c r="EA430" s="115"/>
      <c r="EB430" s="115"/>
      <c r="EC430" s="115"/>
      <c r="ED430" s="115"/>
      <c r="EE430" s="115"/>
      <c r="EF430" s="115"/>
      <c r="EG430" s="115"/>
      <c r="EH430" s="115"/>
      <c r="EI430" s="115"/>
      <c r="EJ430" s="115"/>
      <c r="EK430" s="115"/>
      <c r="EL430" s="115"/>
      <c r="EM430" s="115"/>
      <c r="EN430" s="115"/>
      <c r="EO430" s="115"/>
      <c r="EP430" s="115"/>
      <c r="EQ430" s="115"/>
      <c r="ER430" s="115"/>
      <c r="ES430" s="115"/>
      <c r="ET430" s="115"/>
      <c r="EU430" s="115"/>
      <c r="EV430" s="115"/>
      <c r="EW430" s="115"/>
      <c r="EX430" s="115"/>
      <c r="EY430" s="115"/>
      <c r="EZ430" s="115"/>
      <c r="FA430" s="115"/>
      <c r="FB430" s="115"/>
      <c r="FC430" s="115"/>
      <c r="FD430" s="115"/>
      <c r="FE430" s="115"/>
      <c r="FF430" s="115"/>
      <c r="FG430" s="115"/>
      <c r="FH430" s="115"/>
      <c r="FI430" s="115"/>
      <c r="FJ430" s="115"/>
      <c r="FK430" s="115"/>
      <c r="FL430" s="115"/>
      <c r="FM430" s="115"/>
      <c r="FN430" s="115"/>
      <c r="FO430" s="115"/>
      <c r="FP430" s="115"/>
      <c r="FQ430" s="115"/>
      <c r="FR430" s="115"/>
      <c r="FS430" s="115"/>
      <c r="FT430" s="115"/>
      <c r="FU430" s="115"/>
      <c r="FV430" s="115"/>
      <c r="FW430" s="115"/>
      <c r="FX430" s="115"/>
      <c r="FY430" s="115"/>
      <c r="FZ430" s="115"/>
      <c r="GA430" s="115"/>
      <c r="GB430" s="115"/>
      <c r="GC430" s="115"/>
      <c r="GD430" s="115"/>
      <c r="GE430" s="115"/>
      <c r="GF430" s="115"/>
      <c r="GG430" s="115"/>
    </row>
    <row r="431" spans="1:189" ht="12.75">
      <c r="A431" s="314"/>
      <c r="B431" s="317"/>
      <c r="C431" s="147">
        <v>9360</v>
      </c>
      <c r="D431" s="154">
        <f t="shared" si="31"/>
        <v>-0.015192297815550088</v>
      </c>
      <c r="E431" s="155">
        <f t="shared" si="32"/>
        <v>-12.28014369999994</v>
      </c>
      <c r="F431" s="345"/>
      <c r="G431" s="155">
        <f t="shared" si="33"/>
        <v>0.1160639999999944</v>
      </c>
      <c r="H431" s="359"/>
      <c r="I431" s="156">
        <f t="shared" si="38"/>
        <v>0.00022733356066688304</v>
      </c>
      <c r="J431" s="164">
        <f t="shared" si="34"/>
        <v>0.2363922100362209</v>
      </c>
      <c r="K431" s="155">
        <f t="shared" si="35"/>
        <v>188.17615094999303</v>
      </c>
      <c r="L431" s="345"/>
      <c r="M431" s="155">
        <f t="shared" si="36"/>
        <v>226.46894400000002</v>
      </c>
      <c r="N431" s="359"/>
      <c r="O431" s="165">
        <f t="shared" si="37"/>
        <v>0.443481958583374</v>
      </c>
      <c r="P431" s="41"/>
      <c r="Q431" s="41"/>
      <c r="R431" s="41"/>
      <c r="S431" s="41"/>
      <c r="T431" s="41"/>
      <c r="U431" s="127"/>
      <c r="V431" s="127"/>
      <c r="W431" s="127"/>
      <c r="X431" s="127"/>
      <c r="Y431" s="127"/>
      <c r="Z431" s="127"/>
      <c r="AA431" s="127"/>
      <c r="AB431" s="127"/>
      <c r="AC431" s="127"/>
      <c r="AD431" s="127"/>
      <c r="AE431" s="115"/>
      <c r="AF431" s="115"/>
      <c r="AG431" s="115"/>
      <c r="AH431" s="115"/>
      <c r="AI431" s="115"/>
      <c r="AJ431" s="115"/>
      <c r="AK431" s="115"/>
      <c r="AL431" s="115"/>
      <c r="AM431" s="115"/>
      <c r="AN431" s="115"/>
      <c r="AO431" s="115"/>
      <c r="AP431" s="115"/>
      <c r="AQ431" s="115"/>
      <c r="AR431" s="115"/>
      <c r="AS431" s="115"/>
      <c r="AT431" s="115"/>
      <c r="AU431" s="115"/>
      <c r="AV431" s="115"/>
      <c r="AW431" s="115"/>
      <c r="AX431" s="115"/>
      <c r="AY431" s="115"/>
      <c r="AZ431" s="115"/>
      <c r="BA431" s="115"/>
      <c r="BB431" s="115"/>
      <c r="BC431" s="115"/>
      <c r="BD431" s="115"/>
      <c r="BE431" s="115"/>
      <c r="BF431" s="115"/>
      <c r="BG431" s="115"/>
      <c r="BH431" s="115"/>
      <c r="BI431" s="115"/>
      <c r="BJ431" s="115"/>
      <c r="BK431" s="115"/>
      <c r="BL431" s="115"/>
      <c r="BM431" s="115"/>
      <c r="BN431" s="115"/>
      <c r="BO431" s="115"/>
      <c r="BP431" s="115"/>
      <c r="BQ431" s="115"/>
      <c r="BR431" s="115"/>
      <c r="BS431" s="115"/>
      <c r="BT431" s="115"/>
      <c r="BU431" s="115"/>
      <c r="BV431" s="115"/>
      <c r="BW431" s="115"/>
      <c r="BX431" s="115"/>
      <c r="BY431" s="115"/>
      <c r="BZ431" s="115"/>
      <c r="CA431" s="115"/>
      <c r="CB431" s="115"/>
      <c r="CC431" s="115"/>
      <c r="CD431" s="115"/>
      <c r="CE431" s="115"/>
      <c r="CF431" s="115"/>
      <c r="CG431" s="115"/>
      <c r="CH431" s="115"/>
      <c r="CI431" s="115"/>
      <c r="CJ431" s="115"/>
      <c r="CK431" s="115"/>
      <c r="CL431" s="115"/>
      <c r="CM431" s="115"/>
      <c r="CN431" s="115"/>
      <c r="CO431" s="115"/>
      <c r="CP431" s="115"/>
      <c r="CQ431" s="115"/>
      <c r="CR431" s="115"/>
      <c r="CS431" s="115"/>
      <c r="CT431" s="115"/>
      <c r="CU431" s="115"/>
      <c r="CV431" s="115"/>
      <c r="CW431" s="115"/>
      <c r="CX431" s="115"/>
      <c r="CY431" s="115"/>
      <c r="CZ431" s="115"/>
      <c r="DA431" s="115"/>
      <c r="DB431" s="115"/>
      <c r="DC431" s="115"/>
      <c r="DD431" s="115"/>
      <c r="DE431" s="115"/>
      <c r="DF431" s="115"/>
      <c r="DG431" s="115"/>
      <c r="DH431" s="115"/>
      <c r="DI431" s="115"/>
      <c r="DJ431" s="115"/>
      <c r="DK431" s="115"/>
      <c r="DL431" s="115"/>
      <c r="DM431" s="115"/>
      <c r="DN431" s="115"/>
      <c r="DO431" s="115"/>
      <c r="DP431" s="115"/>
      <c r="DQ431" s="115"/>
      <c r="DR431" s="115"/>
      <c r="DS431" s="115"/>
      <c r="DT431" s="115"/>
      <c r="DU431" s="115"/>
      <c r="DV431" s="115"/>
      <c r="DW431" s="115"/>
      <c r="DX431" s="115"/>
      <c r="DY431" s="115"/>
      <c r="DZ431" s="115"/>
      <c r="EA431" s="115"/>
      <c r="EB431" s="115"/>
      <c r="EC431" s="115"/>
      <c r="ED431" s="115"/>
      <c r="EE431" s="115"/>
      <c r="EF431" s="115"/>
      <c r="EG431" s="115"/>
      <c r="EH431" s="115"/>
      <c r="EI431" s="115"/>
      <c r="EJ431" s="115"/>
      <c r="EK431" s="115"/>
      <c r="EL431" s="115"/>
      <c r="EM431" s="115"/>
      <c r="EN431" s="115"/>
      <c r="EO431" s="115"/>
      <c r="EP431" s="115"/>
      <c r="EQ431" s="115"/>
      <c r="ER431" s="115"/>
      <c r="ES431" s="115"/>
      <c r="ET431" s="115"/>
      <c r="EU431" s="115"/>
      <c r="EV431" s="115"/>
      <c r="EW431" s="115"/>
      <c r="EX431" s="115"/>
      <c r="EY431" s="115"/>
      <c r="EZ431" s="115"/>
      <c r="FA431" s="115"/>
      <c r="FB431" s="115"/>
      <c r="FC431" s="115"/>
      <c r="FD431" s="115"/>
      <c r="FE431" s="115"/>
      <c r="FF431" s="115"/>
      <c r="FG431" s="115"/>
      <c r="FH431" s="115"/>
      <c r="FI431" s="115"/>
      <c r="FJ431" s="115"/>
      <c r="FK431" s="115"/>
      <c r="FL431" s="115"/>
      <c r="FM431" s="115"/>
      <c r="FN431" s="115"/>
      <c r="FO431" s="115"/>
      <c r="FP431" s="115"/>
      <c r="FQ431" s="115"/>
      <c r="FR431" s="115"/>
      <c r="FS431" s="115"/>
      <c r="FT431" s="115"/>
      <c r="FU431" s="115"/>
      <c r="FV431" s="115"/>
      <c r="FW431" s="115"/>
      <c r="FX431" s="115"/>
      <c r="FY431" s="115"/>
      <c r="FZ431" s="115"/>
      <c r="GA431" s="115"/>
      <c r="GB431" s="115"/>
      <c r="GC431" s="115"/>
      <c r="GD431" s="115"/>
      <c r="GE431" s="115"/>
      <c r="GF431" s="115"/>
      <c r="GG431" s="115"/>
    </row>
    <row r="432" spans="1:189" ht="12.75">
      <c r="A432" s="314"/>
      <c r="B432" s="317"/>
      <c r="C432" s="147">
        <v>44200</v>
      </c>
      <c r="D432" s="154">
        <f t="shared" si="31"/>
        <v>-0.004374140653828132</v>
      </c>
      <c r="E432" s="155">
        <f t="shared" si="32"/>
        <v>-11.848127700000532</v>
      </c>
      <c r="F432" s="345"/>
      <c r="G432" s="155">
        <f t="shared" si="33"/>
        <v>0.5480799999995725</v>
      </c>
      <c r="H432" s="359"/>
      <c r="I432" s="156">
        <f t="shared" si="38"/>
        <v>0.00022733356066671667</v>
      </c>
      <c r="J432" s="164">
        <f t="shared" si="34"/>
        <v>0.3823544253419918</v>
      </c>
      <c r="K432" s="155">
        <f t="shared" si="35"/>
        <v>1031.1438869499934</v>
      </c>
      <c r="L432" s="345"/>
      <c r="M432" s="155">
        <f t="shared" si="36"/>
        <v>1069.4366800000003</v>
      </c>
      <c r="N432" s="359"/>
      <c r="O432" s="165">
        <f t="shared" si="37"/>
        <v>0.44348195858337414</v>
      </c>
      <c r="P432" s="41"/>
      <c r="Q432" s="41"/>
      <c r="R432" s="41"/>
      <c r="S432" s="41"/>
      <c r="T432" s="41"/>
      <c r="U432" s="127"/>
      <c r="V432" s="127"/>
      <c r="W432" s="127"/>
      <c r="X432" s="127"/>
      <c r="Y432" s="127"/>
      <c r="Z432" s="127"/>
      <c r="AA432" s="127"/>
      <c r="AB432" s="127"/>
      <c r="AC432" s="127"/>
      <c r="AD432" s="127"/>
      <c r="AE432" s="115"/>
      <c r="AF432" s="115"/>
      <c r="AG432" s="115"/>
      <c r="AH432" s="115"/>
      <c r="AI432" s="115"/>
      <c r="AJ432" s="115"/>
      <c r="AK432" s="115"/>
      <c r="AL432" s="115"/>
      <c r="AM432" s="115"/>
      <c r="AN432" s="115"/>
      <c r="AO432" s="115"/>
      <c r="AP432" s="115"/>
      <c r="AQ432" s="115"/>
      <c r="AR432" s="115"/>
      <c r="AS432" s="115"/>
      <c r="AT432" s="115"/>
      <c r="AU432" s="115"/>
      <c r="AV432" s="115"/>
      <c r="AW432" s="115"/>
      <c r="AX432" s="115"/>
      <c r="AY432" s="115"/>
      <c r="AZ432" s="115"/>
      <c r="BA432" s="115"/>
      <c r="BB432" s="115"/>
      <c r="BC432" s="115"/>
      <c r="BD432" s="115"/>
      <c r="BE432" s="115"/>
      <c r="BF432" s="115"/>
      <c r="BG432" s="115"/>
      <c r="BH432" s="115"/>
      <c r="BI432" s="115"/>
      <c r="BJ432" s="115"/>
      <c r="BK432" s="115"/>
      <c r="BL432" s="115"/>
      <c r="BM432" s="115"/>
      <c r="BN432" s="115"/>
      <c r="BO432" s="115"/>
      <c r="BP432" s="115"/>
      <c r="BQ432" s="115"/>
      <c r="BR432" s="115"/>
      <c r="BS432" s="115"/>
      <c r="BT432" s="115"/>
      <c r="BU432" s="115"/>
      <c r="BV432" s="115"/>
      <c r="BW432" s="115"/>
      <c r="BX432" s="115"/>
      <c r="BY432" s="115"/>
      <c r="BZ432" s="115"/>
      <c r="CA432" s="115"/>
      <c r="CB432" s="115"/>
      <c r="CC432" s="115"/>
      <c r="CD432" s="115"/>
      <c r="CE432" s="115"/>
      <c r="CF432" s="115"/>
      <c r="CG432" s="115"/>
      <c r="CH432" s="115"/>
      <c r="CI432" s="115"/>
      <c r="CJ432" s="115"/>
      <c r="CK432" s="115"/>
      <c r="CL432" s="115"/>
      <c r="CM432" s="115"/>
      <c r="CN432" s="115"/>
      <c r="CO432" s="115"/>
      <c r="CP432" s="115"/>
      <c r="CQ432" s="115"/>
      <c r="CR432" s="115"/>
      <c r="CS432" s="115"/>
      <c r="CT432" s="115"/>
      <c r="CU432" s="115"/>
      <c r="CV432" s="115"/>
      <c r="CW432" s="115"/>
      <c r="CX432" s="115"/>
      <c r="CY432" s="115"/>
      <c r="CZ432" s="115"/>
      <c r="DA432" s="115"/>
      <c r="DB432" s="115"/>
      <c r="DC432" s="115"/>
      <c r="DD432" s="115"/>
      <c r="DE432" s="115"/>
      <c r="DF432" s="115"/>
      <c r="DG432" s="115"/>
      <c r="DH432" s="115"/>
      <c r="DI432" s="115"/>
      <c r="DJ432" s="115"/>
      <c r="DK432" s="115"/>
      <c r="DL432" s="115"/>
      <c r="DM432" s="115"/>
      <c r="DN432" s="115"/>
      <c r="DO432" s="115"/>
      <c r="DP432" s="115"/>
      <c r="DQ432" s="115"/>
      <c r="DR432" s="115"/>
      <c r="DS432" s="115"/>
      <c r="DT432" s="115"/>
      <c r="DU432" s="115"/>
      <c r="DV432" s="115"/>
      <c r="DW432" s="115"/>
      <c r="DX432" s="115"/>
      <c r="DY432" s="115"/>
      <c r="DZ432" s="115"/>
      <c r="EA432" s="115"/>
      <c r="EB432" s="115"/>
      <c r="EC432" s="115"/>
      <c r="ED432" s="115"/>
      <c r="EE432" s="115"/>
      <c r="EF432" s="115"/>
      <c r="EG432" s="115"/>
      <c r="EH432" s="115"/>
      <c r="EI432" s="115"/>
      <c r="EJ432" s="115"/>
      <c r="EK432" s="115"/>
      <c r="EL432" s="115"/>
      <c r="EM432" s="115"/>
      <c r="EN432" s="115"/>
      <c r="EO432" s="115"/>
      <c r="EP432" s="115"/>
      <c r="EQ432" s="115"/>
      <c r="ER432" s="115"/>
      <c r="ES432" s="115"/>
      <c r="ET432" s="115"/>
      <c r="EU432" s="115"/>
      <c r="EV432" s="115"/>
      <c r="EW432" s="115"/>
      <c r="EX432" s="115"/>
      <c r="EY432" s="115"/>
      <c r="EZ432" s="115"/>
      <c r="FA432" s="115"/>
      <c r="FB432" s="115"/>
      <c r="FC432" s="115"/>
      <c r="FD432" s="115"/>
      <c r="FE432" s="115"/>
      <c r="FF432" s="115"/>
      <c r="FG432" s="115"/>
      <c r="FH432" s="115"/>
      <c r="FI432" s="115"/>
      <c r="FJ432" s="115"/>
      <c r="FK432" s="115"/>
      <c r="FL432" s="115"/>
      <c r="FM432" s="115"/>
      <c r="FN432" s="115"/>
      <c r="FO432" s="115"/>
      <c r="FP432" s="115"/>
      <c r="FQ432" s="115"/>
      <c r="FR432" s="115"/>
      <c r="FS432" s="115"/>
      <c r="FT432" s="115"/>
      <c r="FU432" s="115"/>
      <c r="FV432" s="115"/>
      <c r="FW432" s="115"/>
      <c r="FX432" s="115"/>
      <c r="FY432" s="115"/>
      <c r="FZ432" s="115"/>
      <c r="GA432" s="115"/>
      <c r="GB432" s="115"/>
      <c r="GC432" s="115"/>
      <c r="GD432" s="115"/>
      <c r="GE432" s="115"/>
      <c r="GF432" s="115"/>
      <c r="GG432" s="115"/>
    </row>
    <row r="433" spans="1:189" ht="13.5" thickBot="1">
      <c r="A433" s="315"/>
      <c r="B433" s="318"/>
      <c r="C433" s="148">
        <v>83200</v>
      </c>
      <c r="D433" s="157">
        <f t="shared" si="31"/>
        <v>-0.0023500112332528497</v>
      </c>
      <c r="E433" s="158">
        <f t="shared" si="32"/>
        <v>-11.364527700000508</v>
      </c>
      <c r="F433" s="346"/>
      <c r="G433" s="158">
        <f t="shared" si="33"/>
        <v>1.0316800000000512</v>
      </c>
      <c r="H433" s="360"/>
      <c r="I433" s="159">
        <f t="shared" si="38"/>
        <v>0.0002273335606669053</v>
      </c>
      <c r="J433" s="166">
        <f t="shared" si="34"/>
        <v>0.4093131083207555</v>
      </c>
      <c r="K433" s="167">
        <f t="shared" si="35"/>
        <v>1974.7644869499927</v>
      </c>
      <c r="L433" s="348"/>
      <c r="M433" s="167">
        <f t="shared" si="36"/>
        <v>2013.05728</v>
      </c>
      <c r="N433" s="364"/>
      <c r="O433" s="168">
        <f t="shared" si="37"/>
        <v>0.44348195858337397</v>
      </c>
      <c r="P433" s="41"/>
      <c r="Q433" s="41"/>
      <c r="R433" s="41"/>
      <c r="S433" s="41"/>
      <c r="T433" s="41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15"/>
      <c r="AF433" s="115"/>
      <c r="AG433" s="115"/>
      <c r="AH433" s="115"/>
      <c r="AI433" s="115"/>
      <c r="AJ433" s="115"/>
      <c r="AK433" s="115"/>
      <c r="AL433" s="115"/>
      <c r="AM433" s="115"/>
      <c r="AN433" s="115"/>
      <c r="AO433" s="115"/>
      <c r="AP433" s="115"/>
      <c r="AQ433" s="115"/>
      <c r="AR433" s="115"/>
      <c r="AS433" s="115"/>
      <c r="AT433" s="115"/>
      <c r="AU433" s="115"/>
      <c r="AV433" s="115"/>
      <c r="AW433" s="115"/>
      <c r="AX433" s="115"/>
      <c r="AY433" s="115"/>
      <c r="AZ433" s="115"/>
      <c r="BA433" s="115"/>
      <c r="BB433" s="115"/>
      <c r="BC433" s="115"/>
      <c r="BD433" s="115"/>
      <c r="BE433" s="115"/>
      <c r="BF433" s="115"/>
      <c r="BG433" s="115"/>
      <c r="BH433" s="115"/>
      <c r="BI433" s="115"/>
      <c r="BJ433" s="115"/>
      <c r="BK433" s="115"/>
      <c r="BL433" s="115"/>
      <c r="BM433" s="115"/>
      <c r="BN433" s="115"/>
      <c r="BO433" s="115"/>
      <c r="BP433" s="115"/>
      <c r="BQ433" s="115"/>
      <c r="BR433" s="115"/>
      <c r="BS433" s="115"/>
      <c r="BT433" s="115"/>
      <c r="BU433" s="115"/>
      <c r="BV433" s="115"/>
      <c r="BW433" s="115"/>
      <c r="BX433" s="115"/>
      <c r="BY433" s="115"/>
      <c r="BZ433" s="115"/>
      <c r="CA433" s="115"/>
      <c r="CB433" s="115"/>
      <c r="CC433" s="115"/>
      <c r="CD433" s="115"/>
      <c r="CE433" s="115"/>
      <c r="CF433" s="115"/>
      <c r="CG433" s="115"/>
      <c r="CH433" s="115"/>
      <c r="CI433" s="115"/>
      <c r="CJ433" s="115"/>
      <c r="CK433" s="115"/>
      <c r="CL433" s="115"/>
      <c r="CM433" s="115"/>
      <c r="CN433" s="115"/>
      <c r="CO433" s="115"/>
      <c r="CP433" s="115"/>
      <c r="CQ433" s="115"/>
      <c r="CR433" s="115"/>
      <c r="CS433" s="115"/>
      <c r="CT433" s="115"/>
      <c r="CU433" s="115"/>
      <c r="CV433" s="115"/>
      <c r="CW433" s="115"/>
      <c r="CX433" s="115"/>
      <c r="CY433" s="115"/>
      <c r="CZ433" s="115"/>
      <c r="DA433" s="115"/>
      <c r="DB433" s="115"/>
      <c r="DC433" s="115"/>
      <c r="DD433" s="115"/>
      <c r="DE433" s="115"/>
      <c r="DF433" s="115"/>
      <c r="DG433" s="115"/>
      <c r="DH433" s="115"/>
      <c r="DI433" s="115"/>
      <c r="DJ433" s="115"/>
      <c r="DK433" s="115"/>
      <c r="DL433" s="115"/>
      <c r="DM433" s="115"/>
      <c r="DN433" s="115"/>
      <c r="DO433" s="115"/>
      <c r="DP433" s="115"/>
      <c r="DQ433" s="115"/>
      <c r="DR433" s="115"/>
      <c r="DS433" s="115"/>
      <c r="DT433" s="115"/>
      <c r="DU433" s="115"/>
      <c r="DV433" s="115"/>
      <c r="DW433" s="115"/>
      <c r="DX433" s="115"/>
      <c r="DY433" s="115"/>
      <c r="DZ433" s="115"/>
      <c r="EA433" s="115"/>
      <c r="EB433" s="115"/>
      <c r="EC433" s="115"/>
      <c r="ED433" s="115"/>
      <c r="EE433" s="115"/>
      <c r="EF433" s="115"/>
      <c r="EG433" s="115"/>
      <c r="EH433" s="115"/>
      <c r="EI433" s="115"/>
      <c r="EJ433" s="115"/>
      <c r="EK433" s="115"/>
      <c r="EL433" s="115"/>
      <c r="EM433" s="115"/>
      <c r="EN433" s="115"/>
      <c r="EO433" s="115"/>
      <c r="EP433" s="115"/>
      <c r="EQ433" s="115"/>
      <c r="ER433" s="115"/>
      <c r="ES433" s="115"/>
      <c r="ET433" s="115"/>
      <c r="EU433" s="115"/>
      <c r="EV433" s="115"/>
      <c r="EW433" s="115"/>
      <c r="EX433" s="115"/>
      <c r="EY433" s="115"/>
      <c r="EZ433" s="115"/>
      <c r="FA433" s="115"/>
      <c r="FB433" s="115"/>
      <c r="FC433" s="115"/>
      <c r="FD433" s="115"/>
      <c r="FE433" s="115"/>
      <c r="FF433" s="115"/>
      <c r="FG433" s="115"/>
      <c r="FH433" s="115"/>
      <c r="FI433" s="115"/>
      <c r="FJ433" s="115"/>
      <c r="FK433" s="115"/>
      <c r="FL433" s="115"/>
      <c r="FM433" s="115"/>
      <c r="FN433" s="115"/>
      <c r="FO433" s="115"/>
      <c r="FP433" s="115"/>
      <c r="FQ433" s="115"/>
      <c r="FR433" s="115"/>
      <c r="FS433" s="115"/>
      <c r="FT433" s="115"/>
      <c r="FU433" s="115"/>
      <c r="FV433" s="115"/>
      <c r="FW433" s="115"/>
      <c r="FX433" s="115"/>
      <c r="FY433" s="115"/>
      <c r="FZ433" s="115"/>
      <c r="GA433" s="115"/>
      <c r="GB433" s="115"/>
      <c r="GC433" s="115"/>
      <c r="GD433" s="115"/>
      <c r="GE433" s="115"/>
      <c r="GF433" s="115"/>
      <c r="GG433" s="115"/>
    </row>
    <row r="434" spans="1:189" ht="13.5" thickTop="1">
      <c r="A434" s="313">
        <v>28</v>
      </c>
      <c r="B434" s="316" t="s">
        <v>51</v>
      </c>
      <c r="C434" s="145">
        <v>1200</v>
      </c>
      <c r="D434" s="210">
        <f t="shared" si="31"/>
        <v>-0.03926654005576855</v>
      </c>
      <c r="E434" s="211">
        <f t="shared" si="32"/>
        <v>-45.512991000000056</v>
      </c>
      <c r="F434" s="344">
        <f>M211-Q211</f>
        <v>-45.527871000000005</v>
      </c>
      <c r="G434" s="211">
        <f t="shared" si="33"/>
        <v>0.0148799999999909</v>
      </c>
      <c r="H434" s="358">
        <f>(M211-Q211)/Q211</f>
        <v>-0.04163028810500456</v>
      </c>
      <c r="I434" s="212">
        <f t="shared" si="38"/>
        <v>0.00022733356066675497</v>
      </c>
      <c r="J434" s="221">
        <f t="shared" si="34"/>
        <v>-0.10022271016398303</v>
      </c>
      <c r="K434" s="222">
        <f t="shared" si="35"/>
        <v>-111.60452429275199</v>
      </c>
      <c r="L434" s="347">
        <f>I211-M211</f>
        <v>-140.6390042927519</v>
      </c>
      <c r="M434" s="222">
        <f t="shared" si="36"/>
        <v>29.034480000000002</v>
      </c>
      <c r="N434" s="363">
        <f>(I211-M211)/M211</f>
        <v>-0.1341852493270529</v>
      </c>
      <c r="O434" s="223">
        <f t="shared" si="37"/>
        <v>0.443481958583374</v>
      </c>
      <c r="P434" s="41"/>
      <c r="Q434" s="41"/>
      <c r="R434" s="41"/>
      <c r="S434" s="41"/>
      <c r="T434" s="41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15"/>
      <c r="AF434" s="115"/>
      <c r="AG434" s="115"/>
      <c r="AH434" s="115"/>
      <c r="AI434" s="115"/>
      <c r="AJ434" s="115"/>
      <c r="AK434" s="115"/>
      <c r="AL434" s="115"/>
      <c r="AM434" s="115"/>
      <c r="AN434" s="115"/>
      <c r="AO434" s="115"/>
      <c r="AP434" s="115"/>
      <c r="AQ434" s="115"/>
      <c r="AR434" s="115"/>
      <c r="AS434" s="115"/>
      <c r="AT434" s="115"/>
      <c r="AU434" s="115"/>
      <c r="AV434" s="115"/>
      <c r="AW434" s="115"/>
      <c r="AX434" s="115"/>
      <c r="AY434" s="115"/>
      <c r="AZ434" s="115"/>
      <c r="BA434" s="115"/>
      <c r="BB434" s="115"/>
      <c r="BC434" s="115"/>
      <c r="BD434" s="115"/>
      <c r="BE434" s="115"/>
      <c r="BF434" s="115"/>
      <c r="BG434" s="115"/>
      <c r="BH434" s="115"/>
      <c r="BI434" s="115"/>
      <c r="BJ434" s="115"/>
      <c r="BK434" s="115"/>
      <c r="BL434" s="115"/>
      <c r="BM434" s="115"/>
      <c r="BN434" s="115"/>
      <c r="BO434" s="115"/>
      <c r="BP434" s="115"/>
      <c r="BQ434" s="115"/>
      <c r="BR434" s="115"/>
      <c r="BS434" s="115"/>
      <c r="BT434" s="115"/>
      <c r="BU434" s="115"/>
      <c r="BV434" s="115"/>
      <c r="BW434" s="115"/>
      <c r="BX434" s="115"/>
      <c r="BY434" s="115"/>
      <c r="BZ434" s="115"/>
      <c r="CA434" s="115"/>
      <c r="CB434" s="115"/>
      <c r="CC434" s="115"/>
      <c r="CD434" s="115"/>
      <c r="CE434" s="115"/>
      <c r="CF434" s="115"/>
      <c r="CG434" s="115"/>
      <c r="CH434" s="115"/>
      <c r="CI434" s="115"/>
      <c r="CJ434" s="115"/>
      <c r="CK434" s="115"/>
      <c r="CL434" s="115"/>
      <c r="CM434" s="115"/>
      <c r="CN434" s="115"/>
      <c r="CO434" s="115"/>
      <c r="CP434" s="115"/>
      <c r="CQ434" s="115"/>
      <c r="CR434" s="115"/>
      <c r="CS434" s="115"/>
      <c r="CT434" s="115"/>
      <c r="CU434" s="115"/>
      <c r="CV434" s="115"/>
      <c r="CW434" s="115"/>
      <c r="CX434" s="115"/>
      <c r="CY434" s="115"/>
      <c r="CZ434" s="115"/>
      <c r="DA434" s="115"/>
      <c r="DB434" s="115"/>
      <c r="DC434" s="115"/>
      <c r="DD434" s="115"/>
      <c r="DE434" s="115"/>
      <c r="DF434" s="115"/>
      <c r="DG434" s="115"/>
      <c r="DH434" s="115"/>
      <c r="DI434" s="115"/>
      <c r="DJ434" s="115"/>
      <c r="DK434" s="115"/>
      <c r="DL434" s="115"/>
      <c r="DM434" s="115"/>
      <c r="DN434" s="115"/>
      <c r="DO434" s="115"/>
      <c r="DP434" s="115"/>
      <c r="DQ434" s="115"/>
      <c r="DR434" s="115"/>
      <c r="DS434" s="115"/>
      <c r="DT434" s="115"/>
      <c r="DU434" s="115"/>
      <c r="DV434" s="115"/>
      <c r="DW434" s="115"/>
      <c r="DX434" s="115"/>
      <c r="DY434" s="115"/>
      <c r="DZ434" s="115"/>
      <c r="EA434" s="115"/>
      <c r="EB434" s="115"/>
      <c r="EC434" s="115"/>
      <c r="ED434" s="115"/>
      <c r="EE434" s="115"/>
      <c r="EF434" s="115"/>
      <c r="EG434" s="115"/>
      <c r="EH434" s="115"/>
      <c r="EI434" s="115"/>
      <c r="EJ434" s="115"/>
      <c r="EK434" s="115"/>
      <c r="EL434" s="115"/>
      <c r="EM434" s="115"/>
      <c r="EN434" s="115"/>
      <c r="EO434" s="115"/>
      <c r="EP434" s="115"/>
      <c r="EQ434" s="115"/>
      <c r="ER434" s="115"/>
      <c r="ES434" s="115"/>
      <c r="ET434" s="115"/>
      <c r="EU434" s="115"/>
      <c r="EV434" s="115"/>
      <c r="EW434" s="115"/>
      <c r="EX434" s="115"/>
      <c r="EY434" s="115"/>
      <c r="EZ434" s="115"/>
      <c r="FA434" s="115"/>
      <c r="FB434" s="115"/>
      <c r="FC434" s="115"/>
      <c r="FD434" s="115"/>
      <c r="FE434" s="115"/>
      <c r="FF434" s="115"/>
      <c r="FG434" s="115"/>
      <c r="FH434" s="115"/>
      <c r="FI434" s="115"/>
      <c r="FJ434" s="115"/>
      <c r="FK434" s="115"/>
      <c r="FL434" s="115"/>
      <c r="FM434" s="115"/>
      <c r="FN434" s="115"/>
      <c r="FO434" s="115"/>
      <c r="FP434" s="115"/>
      <c r="FQ434" s="115"/>
      <c r="FR434" s="115"/>
      <c r="FS434" s="115"/>
      <c r="FT434" s="115"/>
      <c r="FU434" s="115"/>
      <c r="FV434" s="115"/>
      <c r="FW434" s="115"/>
      <c r="FX434" s="115"/>
      <c r="FY434" s="115"/>
      <c r="FZ434" s="115"/>
      <c r="GA434" s="115"/>
      <c r="GB434" s="115"/>
      <c r="GC434" s="115"/>
      <c r="GD434" s="115"/>
      <c r="GE434" s="115"/>
      <c r="GF434" s="115"/>
      <c r="GG434" s="115"/>
    </row>
    <row r="435" spans="1:189" ht="12.75">
      <c r="A435" s="314"/>
      <c r="B435" s="317"/>
      <c r="C435" s="146">
        <v>1600</v>
      </c>
      <c r="D435" s="154">
        <f t="shared" si="31"/>
        <v>-0.038536853967518755</v>
      </c>
      <c r="E435" s="155">
        <f t="shared" si="32"/>
        <v>-45.508030999999846</v>
      </c>
      <c r="F435" s="345"/>
      <c r="G435" s="155">
        <f t="shared" si="33"/>
        <v>0.019840000000002078</v>
      </c>
      <c r="H435" s="359"/>
      <c r="I435" s="156">
        <f t="shared" si="38"/>
        <v>0.00022733356066691781</v>
      </c>
      <c r="J435" s="164">
        <f t="shared" si="34"/>
        <v>-0.08977224857950536</v>
      </c>
      <c r="K435" s="155">
        <f t="shared" si="35"/>
        <v>-101.92636429275194</v>
      </c>
      <c r="L435" s="345"/>
      <c r="M435" s="155">
        <f t="shared" si="36"/>
        <v>38.71263999999999</v>
      </c>
      <c r="N435" s="359"/>
      <c r="O435" s="165">
        <f t="shared" si="37"/>
        <v>0.4434819585833739</v>
      </c>
      <c r="P435" s="41"/>
      <c r="Q435" s="41"/>
      <c r="R435" s="41"/>
      <c r="S435" s="41"/>
      <c r="T435" s="41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15"/>
      <c r="AF435" s="115"/>
      <c r="AG435" s="115"/>
      <c r="AH435" s="115"/>
      <c r="AI435" s="115"/>
      <c r="AJ435" s="115"/>
      <c r="AK435" s="115"/>
      <c r="AL435" s="115"/>
      <c r="AM435" s="115"/>
      <c r="AN435" s="115"/>
      <c r="AO435" s="115"/>
      <c r="AP435" s="115"/>
      <c r="AQ435" s="115"/>
      <c r="AR435" s="115"/>
      <c r="AS435" s="115"/>
      <c r="AT435" s="115"/>
      <c r="AU435" s="115"/>
      <c r="AV435" s="115"/>
      <c r="AW435" s="115"/>
      <c r="AX435" s="115"/>
      <c r="AY435" s="115"/>
      <c r="AZ435" s="115"/>
      <c r="BA435" s="115"/>
      <c r="BB435" s="115"/>
      <c r="BC435" s="115"/>
      <c r="BD435" s="115"/>
      <c r="BE435" s="115"/>
      <c r="BF435" s="115"/>
      <c r="BG435" s="115"/>
      <c r="BH435" s="115"/>
      <c r="BI435" s="115"/>
      <c r="BJ435" s="115"/>
      <c r="BK435" s="115"/>
      <c r="BL435" s="115"/>
      <c r="BM435" s="115"/>
      <c r="BN435" s="115"/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BZ435" s="115"/>
      <c r="CA435" s="115"/>
      <c r="CB435" s="115"/>
      <c r="CC435" s="115"/>
      <c r="CD435" s="115"/>
      <c r="CE435" s="115"/>
      <c r="CF435" s="115"/>
      <c r="CG435" s="115"/>
      <c r="CH435" s="115"/>
      <c r="CI435" s="115"/>
      <c r="CJ435" s="115"/>
      <c r="CK435" s="115"/>
      <c r="CL435" s="115"/>
      <c r="CM435" s="115"/>
      <c r="CN435" s="115"/>
      <c r="CO435" s="115"/>
      <c r="CP435" s="115"/>
      <c r="CQ435" s="115"/>
      <c r="CR435" s="115"/>
      <c r="CS435" s="115"/>
      <c r="CT435" s="115"/>
      <c r="CU435" s="115"/>
      <c r="CV435" s="115"/>
      <c r="CW435" s="115"/>
      <c r="CX435" s="115"/>
      <c r="CY435" s="115"/>
      <c r="CZ435" s="115"/>
      <c r="DA435" s="115"/>
      <c r="DB435" s="115"/>
      <c r="DC435" s="115"/>
      <c r="DD435" s="115"/>
      <c r="DE435" s="115"/>
      <c r="DF435" s="115"/>
      <c r="DG435" s="115"/>
      <c r="DH435" s="115"/>
      <c r="DI435" s="115"/>
      <c r="DJ435" s="115"/>
      <c r="DK435" s="115"/>
      <c r="DL435" s="115"/>
      <c r="DM435" s="115"/>
      <c r="DN435" s="115"/>
      <c r="DO435" s="115"/>
      <c r="DP435" s="115"/>
      <c r="DQ435" s="115"/>
      <c r="DR435" s="115"/>
      <c r="DS435" s="115"/>
      <c r="DT435" s="115"/>
      <c r="DU435" s="115"/>
      <c r="DV435" s="115"/>
      <c r="DW435" s="115"/>
      <c r="DX435" s="115"/>
      <c r="DY435" s="115"/>
      <c r="DZ435" s="115"/>
      <c r="EA435" s="115"/>
      <c r="EB435" s="115"/>
      <c r="EC435" s="115"/>
      <c r="ED435" s="115"/>
      <c r="EE435" s="115"/>
      <c r="EF435" s="115"/>
      <c r="EG435" s="115"/>
      <c r="EH435" s="115"/>
      <c r="EI435" s="115"/>
      <c r="EJ435" s="115"/>
      <c r="EK435" s="115"/>
      <c r="EL435" s="115"/>
      <c r="EM435" s="115"/>
      <c r="EN435" s="115"/>
      <c r="EO435" s="115"/>
      <c r="EP435" s="115"/>
      <c r="EQ435" s="115"/>
      <c r="ER435" s="115"/>
      <c r="ES435" s="115"/>
      <c r="ET435" s="115"/>
      <c r="EU435" s="115"/>
      <c r="EV435" s="115"/>
      <c r="EW435" s="115"/>
      <c r="EX435" s="115"/>
      <c r="EY435" s="115"/>
      <c r="EZ435" s="115"/>
      <c r="FA435" s="115"/>
      <c r="FB435" s="115"/>
      <c r="FC435" s="115"/>
      <c r="FD435" s="115"/>
      <c r="FE435" s="115"/>
      <c r="FF435" s="115"/>
      <c r="FG435" s="115"/>
      <c r="FH435" s="115"/>
      <c r="FI435" s="115"/>
      <c r="FJ435" s="115"/>
      <c r="FK435" s="115"/>
      <c r="FL435" s="115"/>
      <c r="FM435" s="115"/>
      <c r="FN435" s="115"/>
      <c r="FO435" s="115"/>
      <c r="FP435" s="115"/>
      <c r="FQ435" s="115"/>
      <c r="FR435" s="115"/>
      <c r="FS435" s="115"/>
      <c r="FT435" s="115"/>
      <c r="FU435" s="115"/>
      <c r="FV435" s="115"/>
      <c r="FW435" s="115"/>
      <c r="FX435" s="115"/>
      <c r="FY435" s="115"/>
      <c r="FZ435" s="115"/>
      <c r="GA435" s="115"/>
      <c r="GB435" s="115"/>
      <c r="GC435" s="115"/>
      <c r="GD435" s="115"/>
      <c r="GE435" s="115"/>
      <c r="GF435" s="115"/>
      <c r="GG435" s="115"/>
    </row>
    <row r="436" spans="1:189" ht="12.75">
      <c r="A436" s="314"/>
      <c r="B436" s="317"/>
      <c r="C436" s="147">
        <v>3120</v>
      </c>
      <c r="D436" s="154">
        <f t="shared" si="31"/>
        <v>-0.035993819741449225</v>
      </c>
      <c r="E436" s="155">
        <f t="shared" si="32"/>
        <v>-45.48918299999991</v>
      </c>
      <c r="F436" s="345"/>
      <c r="G436" s="155">
        <f t="shared" si="33"/>
        <v>0.038688000000007605</v>
      </c>
      <c r="H436" s="359"/>
      <c r="I436" s="156">
        <f t="shared" si="38"/>
        <v>0.00022733356066693868</v>
      </c>
      <c r="J436" s="164">
        <f t="shared" si="34"/>
        <v>-0.05347491604121457</v>
      </c>
      <c r="K436" s="155">
        <f t="shared" si="35"/>
        <v>-65.14935629275192</v>
      </c>
      <c r="L436" s="345"/>
      <c r="M436" s="155">
        <f t="shared" si="36"/>
        <v>75.48964799999999</v>
      </c>
      <c r="N436" s="359"/>
      <c r="O436" s="165">
        <f t="shared" si="37"/>
        <v>0.44348195858337386</v>
      </c>
      <c r="P436" s="41"/>
      <c r="Q436" s="41"/>
      <c r="R436" s="41"/>
      <c r="S436" s="41"/>
      <c r="T436" s="41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15"/>
      <c r="AF436" s="115"/>
      <c r="AG436" s="115"/>
      <c r="AH436" s="115"/>
      <c r="AI436" s="115"/>
      <c r="AJ436" s="115"/>
      <c r="AK436" s="115"/>
      <c r="AL436" s="115"/>
      <c r="AM436" s="115"/>
      <c r="AN436" s="115"/>
      <c r="AO436" s="115"/>
      <c r="AP436" s="115"/>
      <c r="AQ436" s="115"/>
      <c r="AR436" s="115"/>
      <c r="AS436" s="115"/>
      <c r="AT436" s="115"/>
      <c r="AU436" s="115"/>
      <c r="AV436" s="115"/>
      <c r="AW436" s="115"/>
      <c r="AX436" s="115"/>
      <c r="AY436" s="115"/>
      <c r="AZ436" s="115"/>
      <c r="BA436" s="115"/>
      <c r="BB436" s="115"/>
      <c r="BC436" s="115"/>
      <c r="BD436" s="115"/>
      <c r="BE436" s="115"/>
      <c r="BF436" s="115"/>
      <c r="BG436" s="115"/>
      <c r="BH436" s="115"/>
      <c r="BI436" s="115"/>
      <c r="BJ436" s="115"/>
      <c r="BK436" s="115"/>
      <c r="BL436" s="115"/>
      <c r="BM436" s="115"/>
      <c r="BN436" s="115"/>
      <c r="BO436" s="115"/>
      <c r="BP436" s="115"/>
      <c r="BQ436" s="115"/>
      <c r="BR436" s="115"/>
      <c r="BS436" s="115"/>
      <c r="BT436" s="115"/>
      <c r="BU436" s="115"/>
      <c r="BV436" s="115"/>
      <c r="BW436" s="115"/>
      <c r="BX436" s="115"/>
      <c r="BY436" s="115"/>
      <c r="BZ436" s="115"/>
      <c r="CA436" s="115"/>
      <c r="CB436" s="115"/>
      <c r="CC436" s="115"/>
      <c r="CD436" s="115"/>
      <c r="CE436" s="115"/>
      <c r="CF436" s="115"/>
      <c r="CG436" s="115"/>
      <c r="CH436" s="115"/>
      <c r="CI436" s="115"/>
      <c r="CJ436" s="115"/>
      <c r="CK436" s="115"/>
      <c r="CL436" s="115"/>
      <c r="CM436" s="115"/>
      <c r="CN436" s="115"/>
      <c r="CO436" s="115"/>
      <c r="CP436" s="115"/>
      <c r="CQ436" s="115"/>
      <c r="CR436" s="115"/>
      <c r="CS436" s="115"/>
      <c r="CT436" s="115"/>
      <c r="CU436" s="115"/>
      <c r="CV436" s="115"/>
      <c r="CW436" s="115"/>
      <c r="CX436" s="115"/>
      <c r="CY436" s="115"/>
      <c r="CZ436" s="115"/>
      <c r="DA436" s="115"/>
      <c r="DB436" s="115"/>
      <c r="DC436" s="115"/>
      <c r="DD436" s="115"/>
      <c r="DE436" s="115"/>
      <c r="DF436" s="115"/>
      <c r="DG436" s="115"/>
      <c r="DH436" s="115"/>
      <c r="DI436" s="115"/>
      <c r="DJ436" s="115"/>
      <c r="DK436" s="115"/>
      <c r="DL436" s="115"/>
      <c r="DM436" s="115"/>
      <c r="DN436" s="115"/>
      <c r="DO436" s="115"/>
      <c r="DP436" s="115"/>
      <c r="DQ436" s="115"/>
      <c r="DR436" s="115"/>
      <c r="DS436" s="115"/>
      <c r="DT436" s="115"/>
      <c r="DU436" s="115"/>
      <c r="DV436" s="115"/>
      <c r="DW436" s="115"/>
      <c r="DX436" s="115"/>
      <c r="DY436" s="115"/>
      <c r="DZ436" s="115"/>
      <c r="EA436" s="115"/>
      <c r="EB436" s="115"/>
      <c r="EC436" s="115"/>
      <c r="ED436" s="115"/>
      <c r="EE436" s="115"/>
      <c r="EF436" s="115"/>
      <c r="EG436" s="115"/>
      <c r="EH436" s="115"/>
      <c r="EI436" s="115"/>
      <c r="EJ436" s="115"/>
      <c r="EK436" s="115"/>
      <c r="EL436" s="115"/>
      <c r="EM436" s="115"/>
      <c r="EN436" s="115"/>
      <c r="EO436" s="115"/>
      <c r="EP436" s="115"/>
      <c r="EQ436" s="115"/>
      <c r="ER436" s="115"/>
      <c r="ES436" s="115"/>
      <c r="ET436" s="115"/>
      <c r="EU436" s="115"/>
      <c r="EV436" s="115"/>
      <c r="EW436" s="115"/>
      <c r="EX436" s="115"/>
      <c r="EY436" s="115"/>
      <c r="EZ436" s="115"/>
      <c r="FA436" s="115"/>
      <c r="FB436" s="115"/>
      <c r="FC436" s="115"/>
      <c r="FD436" s="115"/>
      <c r="FE436" s="115"/>
      <c r="FF436" s="115"/>
      <c r="FG436" s="115"/>
      <c r="FH436" s="115"/>
      <c r="FI436" s="115"/>
      <c r="FJ436" s="115"/>
      <c r="FK436" s="115"/>
      <c r="FL436" s="115"/>
      <c r="FM436" s="115"/>
      <c r="FN436" s="115"/>
      <c r="FO436" s="115"/>
      <c r="FP436" s="115"/>
      <c r="FQ436" s="115"/>
      <c r="FR436" s="115"/>
      <c r="FS436" s="115"/>
      <c r="FT436" s="115"/>
      <c r="FU436" s="115"/>
      <c r="FV436" s="115"/>
      <c r="FW436" s="115"/>
      <c r="FX436" s="115"/>
      <c r="FY436" s="115"/>
      <c r="FZ436" s="115"/>
      <c r="GA436" s="115"/>
      <c r="GB436" s="115"/>
      <c r="GC436" s="115"/>
      <c r="GD436" s="115"/>
      <c r="GE436" s="115"/>
      <c r="GF436" s="115"/>
      <c r="GG436" s="115"/>
    </row>
    <row r="437" spans="1:189" ht="12.75">
      <c r="A437" s="314"/>
      <c r="B437" s="317"/>
      <c r="C437" s="147">
        <v>9360</v>
      </c>
      <c r="D437" s="154">
        <f t="shared" si="31"/>
        <v>-0.028308623468164876</v>
      </c>
      <c r="E437" s="155">
        <f t="shared" si="32"/>
        <v>-45.41180699999995</v>
      </c>
      <c r="F437" s="345"/>
      <c r="G437" s="155">
        <f t="shared" si="33"/>
        <v>0.1160639999999944</v>
      </c>
      <c r="H437" s="359"/>
      <c r="I437" s="156">
        <f t="shared" si="38"/>
        <v>0.00022733356066688304</v>
      </c>
      <c r="J437" s="164">
        <f t="shared" si="34"/>
        <v>0.05506307075161388</v>
      </c>
      <c r="K437" s="155">
        <f t="shared" si="35"/>
        <v>85.82993970724806</v>
      </c>
      <c r="L437" s="345"/>
      <c r="M437" s="155">
        <f t="shared" si="36"/>
        <v>226.46894400000002</v>
      </c>
      <c r="N437" s="359"/>
      <c r="O437" s="165">
        <f t="shared" si="37"/>
        <v>0.443481958583374</v>
      </c>
      <c r="P437" s="41"/>
      <c r="Q437" s="41"/>
      <c r="R437" s="41"/>
      <c r="S437" s="41"/>
      <c r="T437" s="41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15"/>
      <c r="AF437" s="115"/>
      <c r="AG437" s="115"/>
      <c r="AH437" s="115"/>
      <c r="AI437" s="115"/>
      <c r="AJ437" s="115"/>
      <c r="AK437" s="115"/>
      <c r="AL437" s="115"/>
      <c r="AM437" s="115"/>
      <c r="AN437" s="115"/>
      <c r="AO437" s="115"/>
      <c r="AP437" s="115"/>
      <c r="AQ437" s="115"/>
      <c r="AR437" s="115"/>
      <c r="AS437" s="115"/>
      <c r="AT437" s="115"/>
      <c r="AU437" s="115"/>
      <c r="AV437" s="115"/>
      <c r="AW437" s="115"/>
      <c r="AX437" s="115"/>
      <c r="AY437" s="115"/>
      <c r="AZ437" s="115"/>
      <c r="BA437" s="115"/>
      <c r="BB437" s="115"/>
      <c r="BC437" s="115"/>
      <c r="BD437" s="115"/>
      <c r="BE437" s="115"/>
      <c r="BF437" s="115"/>
      <c r="BG437" s="115"/>
      <c r="BH437" s="115"/>
      <c r="BI437" s="115"/>
      <c r="BJ437" s="115"/>
      <c r="BK437" s="115"/>
      <c r="BL437" s="115"/>
      <c r="BM437" s="115"/>
      <c r="BN437" s="115"/>
      <c r="BO437" s="115"/>
      <c r="BP437" s="115"/>
      <c r="BQ437" s="115"/>
      <c r="BR437" s="115"/>
      <c r="BS437" s="115"/>
      <c r="BT437" s="115"/>
      <c r="BU437" s="115"/>
      <c r="BV437" s="115"/>
      <c r="BW437" s="115"/>
      <c r="BX437" s="115"/>
      <c r="BY437" s="115"/>
      <c r="BZ437" s="115"/>
      <c r="CA437" s="115"/>
      <c r="CB437" s="115"/>
      <c r="CC437" s="115"/>
      <c r="CD437" s="115"/>
      <c r="CE437" s="115"/>
      <c r="CF437" s="115"/>
      <c r="CG437" s="115"/>
      <c r="CH437" s="115"/>
      <c r="CI437" s="115"/>
      <c r="CJ437" s="115"/>
      <c r="CK437" s="115"/>
      <c r="CL437" s="115"/>
      <c r="CM437" s="115"/>
      <c r="CN437" s="115"/>
      <c r="CO437" s="115"/>
      <c r="CP437" s="115"/>
      <c r="CQ437" s="115"/>
      <c r="CR437" s="115"/>
      <c r="CS437" s="115"/>
      <c r="CT437" s="115"/>
      <c r="CU437" s="115"/>
      <c r="CV437" s="115"/>
      <c r="CW437" s="115"/>
      <c r="CX437" s="115"/>
      <c r="CY437" s="115"/>
      <c r="CZ437" s="115"/>
      <c r="DA437" s="115"/>
      <c r="DB437" s="115"/>
      <c r="DC437" s="115"/>
      <c r="DD437" s="115"/>
      <c r="DE437" s="115"/>
      <c r="DF437" s="115"/>
      <c r="DG437" s="115"/>
      <c r="DH437" s="115"/>
      <c r="DI437" s="115"/>
      <c r="DJ437" s="115"/>
      <c r="DK437" s="115"/>
      <c r="DL437" s="115"/>
      <c r="DM437" s="115"/>
      <c r="DN437" s="115"/>
      <c r="DO437" s="115"/>
      <c r="DP437" s="115"/>
      <c r="DQ437" s="115"/>
      <c r="DR437" s="115"/>
      <c r="DS437" s="115"/>
      <c r="DT437" s="115"/>
      <c r="DU437" s="115"/>
      <c r="DV437" s="115"/>
      <c r="DW437" s="115"/>
      <c r="DX437" s="115"/>
      <c r="DY437" s="115"/>
      <c r="DZ437" s="115"/>
      <c r="EA437" s="115"/>
      <c r="EB437" s="115"/>
      <c r="EC437" s="115"/>
      <c r="ED437" s="115"/>
      <c r="EE437" s="115"/>
      <c r="EF437" s="115"/>
      <c r="EG437" s="115"/>
      <c r="EH437" s="115"/>
      <c r="EI437" s="115"/>
      <c r="EJ437" s="115"/>
      <c r="EK437" s="115"/>
      <c r="EL437" s="115"/>
      <c r="EM437" s="115"/>
      <c r="EN437" s="115"/>
      <c r="EO437" s="115"/>
      <c r="EP437" s="115"/>
      <c r="EQ437" s="115"/>
      <c r="ER437" s="115"/>
      <c r="ES437" s="115"/>
      <c r="ET437" s="115"/>
      <c r="EU437" s="115"/>
      <c r="EV437" s="115"/>
      <c r="EW437" s="115"/>
      <c r="EX437" s="115"/>
      <c r="EY437" s="115"/>
      <c r="EZ437" s="115"/>
      <c r="FA437" s="115"/>
      <c r="FB437" s="115"/>
      <c r="FC437" s="115"/>
      <c r="FD437" s="115"/>
      <c r="FE437" s="115"/>
      <c r="FF437" s="115"/>
      <c r="FG437" s="115"/>
      <c r="FH437" s="115"/>
      <c r="FI437" s="115"/>
      <c r="FJ437" s="115"/>
      <c r="FK437" s="115"/>
      <c r="FL437" s="115"/>
      <c r="FM437" s="115"/>
      <c r="FN437" s="115"/>
      <c r="FO437" s="115"/>
      <c r="FP437" s="115"/>
      <c r="FQ437" s="115"/>
      <c r="FR437" s="115"/>
      <c r="FS437" s="115"/>
      <c r="FT437" s="115"/>
      <c r="FU437" s="115"/>
      <c r="FV437" s="115"/>
      <c r="FW437" s="115"/>
      <c r="FX437" s="115"/>
      <c r="FY437" s="115"/>
      <c r="FZ437" s="115"/>
      <c r="GA437" s="115"/>
      <c r="GB437" s="115"/>
      <c r="GC437" s="115"/>
      <c r="GD437" s="115"/>
      <c r="GE437" s="115"/>
      <c r="GF437" s="115"/>
      <c r="GG437" s="115"/>
    </row>
    <row r="438" spans="1:189" ht="12.75">
      <c r="A438" s="314"/>
      <c r="B438" s="317"/>
      <c r="C438" s="147">
        <v>44200</v>
      </c>
      <c r="D438" s="154">
        <f t="shared" si="31"/>
        <v>-0.01283475550927391</v>
      </c>
      <c r="E438" s="155">
        <f t="shared" si="32"/>
        <v>-44.979791000000205</v>
      </c>
      <c r="F438" s="345"/>
      <c r="G438" s="155">
        <f t="shared" si="33"/>
        <v>0.5480799999995725</v>
      </c>
      <c r="H438" s="359"/>
      <c r="I438" s="156">
        <f t="shared" si="38"/>
        <v>0.00022733356066671667</v>
      </c>
      <c r="J438" s="164">
        <f t="shared" si="34"/>
        <v>0.26847350356366484</v>
      </c>
      <c r="K438" s="155">
        <f t="shared" si="35"/>
        <v>928.7976757072488</v>
      </c>
      <c r="L438" s="345"/>
      <c r="M438" s="155">
        <f t="shared" si="36"/>
        <v>1069.4366800000003</v>
      </c>
      <c r="N438" s="359"/>
      <c r="O438" s="165">
        <f t="shared" si="37"/>
        <v>0.44348195858337414</v>
      </c>
      <c r="P438" s="41"/>
      <c r="Q438" s="41"/>
      <c r="R438" s="41"/>
      <c r="S438" s="41"/>
      <c r="T438" s="41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15"/>
      <c r="AF438" s="115"/>
      <c r="AG438" s="115"/>
      <c r="AH438" s="115"/>
      <c r="AI438" s="115"/>
      <c r="AJ438" s="115"/>
      <c r="AK438" s="115"/>
      <c r="AL438" s="115"/>
      <c r="AM438" s="115"/>
      <c r="AN438" s="115"/>
      <c r="AO438" s="115"/>
      <c r="AP438" s="115"/>
      <c r="AQ438" s="115"/>
      <c r="AR438" s="115"/>
      <c r="AS438" s="115"/>
      <c r="AT438" s="115"/>
      <c r="AU438" s="115"/>
      <c r="AV438" s="115"/>
      <c r="AW438" s="115"/>
      <c r="AX438" s="115"/>
      <c r="AY438" s="115"/>
      <c r="AZ438" s="115"/>
      <c r="BA438" s="115"/>
      <c r="BB438" s="115"/>
      <c r="BC438" s="115"/>
      <c r="BD438" s="115"/>
      <c r="BE438" s="115"/>
      <c r="BF438" s="115"/>
      <c r="BG438" s="115"/>
      <c r="BH438" s="115"/>
      <c r="BI438" s="115"/>
      <c r="BJ438" s="115"/>
      <c r="BK438" s="115"/>
      <c r="BL438" s="115"/>
      <c r="BM438" s="115"/>
      <c r="BN438" s="115"/>
      <c r="BO438" s="115"/>
      <c r="BP438" s="115"/>
      <c r="BQ438" s="115"/>
      <c r="BR438" s="115"/>
      <c r="BS438" s="115"/>
      <c r="BT438" s="115"/>
      <c r="BU438" s="115"/>
      <c r="BV438" s="115"/>
      <c r="BW438" s="115"/>
      <c r="BX438" s="115"/>
      <c r="BY438" s="115"/>
      <c r="BZ438" s="115"/>
      <c r="CA438" s="115"/>
      <c r="CB438" s="115"/>
      <c r="CC438" s="115"/>
      <c r="CD438" s="115"/>
      <c r="CE438" s="115"/>
      <c r="CF438" s="115"/>
      <c r="CG438" s="115"/>
      <c r="CH438" s="115"/>
      <c r="CI438" s="115"/>
      <c r="CJ438" s="115"/>
      <c r="CK438" s="115"/>
      <c r="CL438" s="115"/>
      <c r="CM438" s="115"/>
      <c r="CN438" s="115"/>
      <c r="CO438" s="115"/>
      <c r="CP438" s="115"/>
      <c r="CQ438" s="115"/>
      <c r="CR438" s="115"/>
      <c r="CS438" s="115"/>
      <c r="CT438" s="115"/>
      <c r="CU438" s="115"/>
      <c r="CV438" s="115"/>
      <c r="CW438" s="115"/>
      <c r="CX438" s="115"/>
      <c r="CY438" s="115"/>
      <c r="CZ438" s="115"/>
      <c r="DA438" s="115"/>
      <c r="DB438" s="115"/>
      <c r="DC438" s="115"/>
      <c r="DD438" s="115"/>
      <c r="DE438" s="115"/>
      <c r="DF438" s="115"/>
      <c r="DG438" s="115"/>
      <c r="DH438" s="115"/>
      <c r="DI438" s="115"/>
      <c r="DJ438" s="115"/>
      <c r="DK438" s="115"/>
      <c r="DL438" s="115"/>
      <c r="DM438" s="115"/>
      <c r="DN438" s="115"/>
      <c r="DO438" s="115"/>
      <c r="DP438" s="115"/>
      <c r="DQ438" s="115"/>
      <c r="DR438" s="115"/>
      <c r="DS438" s="115"/>
      <c r="DT438" s="115"/>
      <c r="DU438" s="115"/>
      <c r="DV438" s="115"/>
      <c r="DW438" s="115"/>
      <c r="DX438" s="115"/>
      <c r="DY438" s="115"/>
      <c r="DZ438" s="115"/>
      <c r="EA438" s="115"/>
      <c r="EB438" s="115"/>
      <c r="EC438" s="115"/>
      <c r="ED438" s="115"/>
      <c r="EE438" s="115"/>
      <c r="EF438" s="115"/>
      <c r="EG438" s="115"/>
      <c r="EH438" s="115"/>
      <c r="EI438" s="115"/>
      <c r="EJ438" s="115"/>
      <c r="EK438" s="115"/>
      <c r="EL438" s="115"/>
      <c r="EM438" s="115"/>
      <c r="EN438" s="115"/>
      <c r="EO438" s="115"/>
      <c r="EP438" s="115"/>
      <c r="EQ438" s="115"/>
      <c r="ER438" s="115"/>
      <c r="ES438" s="115"/>
      <c r="ET438" s="115"/>
      <c r="EU438" s="115"/>
      <c r="EV438" s="115"/>
      <c r="EW438" s="115"/>
      <c r="EX438" s="115"/>
      <c r="EY438" s="115"/>
      <c r="EZ438" s="115"/>
      <c r="FA438" s="115"/>
      <c r="FB438" s="115"/>
      <c r="FC438" s="115"/>
      <c r="FD438" s="115"/>
      <c r="FE438" s="115"/>
      <c r="FF438" s="115"/>
      <c r="FG438" s="115"/>
      <c r="FH438" s="115"/>
      <c r="FI438" s="115"/>
      <c r="FJ438" s="115"/>
      <c r="FK438" s="115"/>
      <c r="FL438" s="115"/>
      <c r="FM438" s="115"/>
      <c r="FN438" s="115"/>
      <c r="FO438" s="115"/>
      <c r="FP438" s="115"/>
      <c r="FQ438" s="115"/>
      <c r="FR438" s="115"/>
      <c r="FS438" s="115"/>
      <c r="FT438" s="115"/>
      <c r="FU438" s="115"/>
      <c r="FV438" s="115"/>
      <c r="FW438" s="115"/>
      <c r="FX438" s="115"/>
      <c r="FY438" s="115"/>
      <c r="FZ438" s="115"/>
      <c r="GA438" s="115"/>
      <c r="GB438" s="115"/>
      <c r="GC438" s="115"/>
      <c r="GD438" s="115"/>
      <c r="GE438" s="115"/>
      <c r="GF438" s="115"/>
      <c r="GG438" s="115"/>
    </row>
    <row r="439" spans="1:189" ht="13.5" thickBot="1">
      <c r="A439" s="352"/>
      <c r="B439" s="353"/>
      <c r="C439" s="213">
        <v>83200</v>
      </c>
      <c r="D439" s="214">
        <f t="shared" si="31"/>
        <v>-0.007900881247950787</v>
      </c>
      <c r="E439" s="215">
        <f t="shared" si="32"/>
        <v>-44.49619100000018</v>
      </c>
      <c r="F439" s="356"/>
      <c r="G439" s="215">
        <f t="shared" si="33"/>
        <v>1.0316800000000512</v>
      </c>
      <c r="H439" s="361"/>
      <c r="I439" s="216">
        <f t="shared" si="38"/>
        <v>0.0002273335606669053</v>
      </c>
      <c r="J439" s="166">
        <f t="shared" si="34"/>
        <v>0.33512012249713785</v>
      </c>
      <c r="K439" s="167">
        <f t="shared" si="35"/>
        <v>1872.4182757072485</v>
      </c>
      <c r="L439" s="348"/>
      <c r="M439" s="167">
        <f t="shared" si="36"/>
        <v>2013.05728</v>
      </c>
      <c r="N439" s="364"/>
      <c r="O439" s="168">
        <f t="shared" si="37"/>
        <v>0.44348195858337397</v>
      </c>
      <c r="P439" s="41"/>
      <c r="Q439" s="41"/>
      <c r="R439" s="41"/>
      <c r="S439" s="41"/>
      <c r="T439" s="41"/>
      <c r="U439" s="127"/>
      <c r="V439" s="127"/>
      <c r="W439" s="127"/>
      <c r="X439" s="127"/>
      <c r="Y439" s="127"/>
      <c r="Z439" s="127"/>
      <c r="AA439" s="127"/>
      <c r="AB439" s="127"/>
      <c r="AC439" s="127"/>
      <c r="AD439" s="127"/>
      <c r="AE439" s="115"/>
      <c r="AF439" s="115"/>
      <c r="AG439" s="115"/>
      <c r="AH439" s="115"/>
      <c r="AI439" s="115"/>
      <c r="AJ439" s="115"/>
      <c r="AK439" s="115"/>
      <c r="AL439" s="115"/>
      <c r="AM439" s="115"/>
      <c r="AN439" s="115"/>
      <c r="AO439" s="115"/>
      <c r="AP439" s="115"/>
      <c r="AQ439" s="115"/>
      <c r="AR439" s="115"/>
      <c r="AS439" s="115"/>
      <c r="AT439" s="115"/>
      <c r="AU439" s="115"/>
      <c r="AV439" s="115"/>
      <c r="AW439" s="115"/>
      <c r="AX439" s="115"/>
      <c r="AY439" s="115"/>
      <c r="AZ439" s="115"/>
      <c r="BA439" s="115"/>
      <c r="BB439" s="115"/>
      <c r="BC439" s="115"/>
      <c r="BD439" s="115"/>
      <c r="BE439" s="115"/>
      <c r="BF439" s="115"/>
      <c r="BG439" s="115"/>
      <c r="BH439" s="115"/>
      <c r="BI439" s="115"/>
      <c r="BJ439" s="115"/>
      <c r="BK439" s="115"/>
      <c r="BL439" s="115"/>
      <c r="BM439" s="115"/>
      <c r="BN439" s="115"/>
      <c r="BO439" s="115"/>
      <c r="BP439" s="115"/>
      <c r="BQ439" s="115"/>
      <c r="BR439" s="115"/>
      <c r="BS439" s="115"/>
      <c r="BT439" s="115"/>
      <c r="BU439" s="115"/>
      <c r="BV439" s="115"/>
      <c r="BW439" s="115"/>
      <c r="BX439" s="115"/>
      <c r="BY439" s="115"/>
      <c r="BZ439" s="115"/>
      <c r="CA439" s="115"/>
      <c r="CB439" s="115"/>
      <c r="CC439" s="115"/>
      <c r="CD439" s="115"/>
      <c r="CE439" s="115"/>
      <c r="CF439" s="115"/>
      <c r="CG439" s="115"/>
      <c r="CH439" s="115"/>
      <c r="CI439" s="115"/>
      <c r="CJ439" s="115"/>
      <c r="CK439" s="115"/>
      <c r="CL439" s="115"/>
      <c r="CM439" s="115"/>
      <c r="CN439" s="115"/>
      <c r="CO439" s="115"/>
      <c r="CP439" s="115"/>
      <c r="CQ439" s="115"/>
      <c r="CR439" s="115"/>
      <c r="CS439" s="115"/>
      <c r="CT439" s="115"/>
      <c r="CU439" s="115"/>
      <c r="CV439" s="115"/>
      <c r="CW439" s="115"/>
      <c r="CX439" s="115"/>
      <c r="CY439" s="115"/>
      <c r="CZ439" s="115"/>
      <c r="DA439" s="115"/>
      <c r="DB439" s="115"/>
      <c r="DC439" s="115"/>
      <c r="DD439" s="115"/>
      <c r="DE439" s="115"/>
      <c r="DF439" s="115"/>
      <c r="DG439" s="115"/>
      <c r="DH439" s="115"/>
      <c r="DI439" s="115"/>
      <c r="DJ439" s="115"/>
      <c r="DK439" s="115"/>
      <c r="DL439" s="115"/>
      <c r="DM439" s="115"/>
      <c r="DN439" s="115"/>
      <c r="DO439" s="115"/>
      <c r="DP439" s="115"/>
      <c r="DQ439" s="115"/>
      <c r="DR439" s="115"/>
      <c r="DS439" s="115"/>
      <c r="DT439" s="115"/>
      <c r="DU439" s="115"/>
      <c r="DV439" s="115"/>
      <c r="DW439" s="115"/>
      <c r="DX439" s="115"/>
      <c r="DY439" s="115"/>
      <c r="DZ439" s="115"/>
      <c r="EA439" s="115"/>
      <c r="EB439" s="115"/>
      <c r="EC439" s="115"/>
      <c r="ED439" s="115"/>
      <c r="EE439" s="115"/>
      <c r="EF439" s="115"/>
      <c r="EG439" s="115"/>
      <c r="EH439" s="115"/>
      <c r="EI439" s="115"/>
      <c r="EJ439" s="115"/>
      <c r="EK439" s="115"/>
      <c r="EL439" s="115"/>
      <c r="EM439" s="115"/>
      <c r="EN439" s="115"/>
      <c r="EO439" s="115"/>
      <c r="EP439" s="115"/>
      <c r="EQ439" s="115"/>
      <c r="ER439" s="115"/>
      <c r="ES439" s="115"/>
      <c r="ET439" s="115"/>
      <c r="EU439" s="115"/>
      <c r="EV439" s="115"/>
      <c r="EW439" s="115"/>
      <c r="EX439" s="115"/>
      <c r="EY439" s="115"/>
      <c r="EZ439" s="115"/>
      <c r="FA439" s="115"/>
      <c r="FB439" s="115"/>
      <c r="FC439" s="115"/>
      <c r="FD439" s="115"/>
      <c r="FE439" s="115"/>
      <c r="FF439" s="115"/>
      <c r="FG439" s="115"/>
      <c r="FH439" s="115"/>
      <c r="FI439" s="115"/>
      <c r="FJ439" s="115"/>
      <c r="FK439" s="115"/>
      <c r="FL439" s="115"/>
      <c r="FM439" s="115"/>
      <c r="FN439" s="115"/>
      <c r="FO439" s="115"/>
      <c r="FP439" s="115"/>
      <c r="FQ439" s="115"/>
      <c r="FR439" s="115"/>
      <c r="FS439" s="115"/>
      <c r="FT439" s="115"/>
      <c r="FU439" s="115"/>
      <c r="FV439" s="115"/>
      <c r="FW439" s="115"/>
      <c r="FX439" s="115"/>
      <c r="FY439" s="115"/>
      <c r="FZ439" s="115"/>
      <c r="GA439" s="115"/>
      <c r="GB439" s="115"/>
      <c r="GC439" s="115"/>
      <c r="GD439" s="115"/>
      <c r="GE439" s="115"/>
      <c r="GF439" s="115"/>
      <c r="GG439" s="115"/>
    </row>
    <row r="440" spans="1:189" ht="13.5" thickTop="1">
      <c r="A440" s="354">
        <v>29</v>
      </c>
      <c r="B440" s="355" t="s">
        <v>52</v>
      </c>
      <c r="C440" s="217">
        <v>1200</v>
      </c>
      <c r="D440" s="218">
        <f t="shared" si="31"/>
        <v>-0.03926654005576855</v>
      </c>
      <c r="E440" s="219">
        <f t="shared" si="32"/>
        <v>-45.512991000000056</v>
      </c>
      <c r="F440" s="357">
        <f>M217-Q217</f>
        <v>-45.527871000000005</v>
      </c>
      <c r="G440" s="219">
        <f t="shared" si="33"/>
        <v>0.0148799999999909</v>
      </c>
      <c r="H440" s="362">
        <f>(M217-Q217)/Q217</f>
        <v>-0.04163028810500456</v>
      </c>
      <c r="I440" s="220">
        <f t="shared" si="38"/>
        <v>0.00022733356066675497</v>
      </c>
      <c r="J440" s="221">
        <f t="shared" si="34"/>
        <v>-0.10022271016398303</v>
      </c>
      <c r="K440" s="222">
        <f t="shared" si="35"/>
        <v>-111.60452429275199</v>
      </c>
      <c r="L440" s="347">
        <f>I217-M217</f>
        <v>-140.6390042927519</v>
      </c>
      <c r="M440" s="222">
        <f t="shared" si="36"/>
        <v>29.034480000000002</v>
      </c>
      <c r="N440" s="363">
        <f>(I217-M217)/M217</f>
        <v>-0.1341852493270529</v>
      </c>
      <c r="O440" s="223">
        <f t="shared" si="37"/>
        <v>0.443481958583374</v>
      </c>
      <c r="P440" s="41"/>
      <c r="Q440" s="41"/>
      <c r="R440" s="41"/>
      <c r="S440" s="41"/>
      <c r="T440" s="41"/>
      <c r="U440" s="127"/>
      <c r="V440" s="127"/>
      <c r="W440" s="127"/>
      <c r="X440" s="127"/>
      <c r="Y440" s="127"/>
      <c r="Z440" s="127"/>
      <c r="AA440" s="127"/>
      <c r="AB440" s="127"/>
      <c r="AC440" s="127"/>
      <c r="AD440" s="127"/>
      <c r="AE440" s="115"/>
      <c r="AF440" s="115"/>
      <c r="AG440" s="115"/>
      <c r="AH440" s="115"/>
      <c r="AI440" s="115"/>
      <c r="AJ440" s="115"/>
      <c r="AK440" s="115"/>
      <c r="AL440" s="115"/>
      <c r="AM440" s="115"/>
      <c r="AN440" s="115"/>
      <c r="AO440" s="115"/>
      <c r="AP440" s="115"/>
      <c r="AQ440" s="115"/>
      <c r="AR440" s="115"/>
      <c r="AS440" s="115"/>
      <c r="AT440" s="115"/>
      <c r="AU440" s="115"/>
      <c r="AV440" s="115"/>
      <c r="AW440" s="115"/>
      <c r="AX440" s="115"/>
      <c r="AY440" s="115"/>
      <c r="AZ440" s="115"/>
      <c r="BA440" s="115"/>
      <c r="BB440" s="115"/>
      <c r="BC440" s="115"/>
      <c r="BD440" s="115"/>
      <c r="BE440" s="115"/>
      <c r="BF440" s="115"/>
      <c r="BG440" s="115"/>
      <c r="BH440" s="115"/>
      <c r="BI440" s="115"/>
      <c r="BJ440" s="115"/>
      <c r="BK440" s="115"/>
      <c r="BL440" s="115"/>
      <c r="BM440" s="115"/>
      <c r="BN440" s="115"/>
      <c r="BO440" s="115"/>
      <c r="BP440" s="115"/>
      <c r="BQ440" s="115"/>
      <c r="BR440" s="115"/>
      <c r="BS440" s="115"/>
      <c r="BT440" s="115"/>
      <c r="BU440" s="115"/>
      <c r="BV440" s="115"/>
      <c r="BW440" s="115"/>
      <c r="BX440" s="115"/>
      <c r="BY440" s="115"/>
      <c r="BZ440" s="115"/>
      <c r="CA440" s="115"/>
      <c r="CB440" s="115"/>
      <c r="CC440" s="115"/>
      <c r="CD440" s="115"/>
      <c r="CE440" s="115"/>
      <c r="CF440" s="115"/>
      <c r="CG440" s="115"/>
      <c r="CH440" s="115"/>
      <c r="CI440" s="115"/>
      <c r="CJ440" s="115"/>
      <c r="CK440" s="115"/>
      <c r="CL440" s="115"/>
      <c r="CM440" s="115"/>
      <c r="CN440" s="115"/>
      <c r="CO440" s="115"/>
      <c r="CP440" s="115"/>
      <c r="CQ440" s="115"/>
      <c r="CR440" s="115"/>
      <c r="CS440" s="115"/>
      <c r="CT440" s="115"/>
      <c r="CU440" s="115"/>
      <c r="CV440" s="115"/>
      <c r="CW440" s="115"/>
      <c r="CX440" s="115"/>
      <c r="CY440" s="115"/>
      <c r="CZ440" s="115"/>
      <c r="DA440" s="115"/>
      <c r="DB440" s="115"/>
      <c r="DC440" s="115"/>
      <c r="DD440" s="115"/>
      <c r="DE440" s="115"/>
      <c r="DF440" s="115"/>
      <c r="DG440" s="115"/>
      <c r="DH440" s="115"/>
      <c r="DI440" s="115"/>
      <c r="DJ440" s="115"/>
      <c r="DK440" s="115"/>
      <c r="DL440" s="115"/>
      <c r="DM440" s="115"/>
      <c r="DN440" s="115"/>
      <c r="DO440" s="115"/>
      <c r="DP440" s="115"/>
      <c r="DQ440" s="115"/>
      <c r="DR440" s="115"/>
      <c r="DS440" s="115"/>
      <c r="DT440" s="115"/>
      <c r="DU440" s="115"/>
      <c r="DV440" s="115"/>
      <c r="DW440" s="115"/>
      <c r="DX440" s="115"/>
      <c r="DY440" s="115"/>
      <c r="DZ440" s="115"/>
      <c r="EA440" s="115"/>
      <c r="EB440" s="115"/>
      <c r="EC440" s="115"/>
      <c r="ED440" s="115"/>
      <c r="EE440" s="115"/>
      <c r="EF440" s="115"/>
      <c r="EG440" s="115"/>
      <c r="EH440" s="115"/>
      <c r="EI440" s="115"/>
      <c r="EJ440" s="115"/>
      <c r="EK440" s="115"/>
      <c r="EL440" s="115"/>
      <c r="EM440" s="115"/>
      <c r="EN440" s="115"/>
      <c r="EO440" s="115"/>
      <c r="EP440" s="115"/>
      <c r="EQ440" s="115"/>
      <c r="ER440" s="115"/>
      <c r="ES440" s="115"/>
      <c r="ET440" s="115"/>
      <c r="EU440" s="115"/>
      <c r="EV440" s="115"/>
      <c r="EW440" s="115"/>
      <c r="EX440" s="115"/>
      <c r="EY440" s="115"/>
      <c r="EZ440" s="115"/>
      <c r="FA440" s="115"/>
      <c r="FB440" s="115"/>
      <c r="FC440" s="115"/>
      <c r="FD440" s="115"/>
      <c r="FE440" s="115"/>
      <c r="FF440" s="115"/>
      <c r="FG440" s="115"/>
      <c r="FH440" s="115"/>
      <c r="FI440" s="115"/>
      <c r="FJ440" s="115"/>
      <c r="FK440" s="115"/>
      <c r="FL440" s="115"/>
      <c r="FM440" s="115"/>
      <c r="FN440" s="115"/>
      <c r="FO440" s="115"/>
      <c r="FP440" s="115"/>
      <c r="FQ440" s="115"/>
      <c r="FR440" s="115"/>
      <c r="FS440" s="115"/>
      <c r="FT440" s="115"/>
      <c r="FU440" s="115"/>
      <c r="FV440" s="115"/>
      <c r="FW440" s="115"/>
      <c r="FX440" s="115"/>
      <c r="FY440" s="115"/>
      <c r="FZ440" s="115"/>
      <c r="GA440" s="115"/>
      <c r="GB440" s="115"/>
      <c r="GC440" s="115"/>
      <c r="GD440" s="115"/>
      <c r="GE440" s="115"/>
      <c r="GF440" s="115"/>
      <c r="GG440" s="115"/>
    </row>
    <row r="441" spans="1:189" ht="12.75">
      <c r="A441" s="314"/>
      <c r="B441" s="317"/>
      <c r="C441" s="146">
        <v>1600</v>
      </c>
      <c r="D441" s="154">
        <f t="shared" si="31"/>
        <v>-0.038536853967518755</v>
      </c>
      <c r="E441" s="155">
        <f t="shared" si="32"/>
        <v>-45.508030999999846</v>
      </c>
      <c r="F441" s="345"/>
      <c r="G441" s="155">
        <f t="shared" si="33"/>
        <v>0.019840000000002078</v>
      </c>
      <c r="H441" s="359"/>
      <c r="I441" s="156">
        <f t="shared" si="38"/>
        <v>0.00022733356066691781</v>
      </c>
      <c r="J441" s="164">
        <f t="shared" si="34"/>
        <v>-0.08977224857950536</v>
      </c>
      <c r="K441" s="155">
        <f t="shared" si="35"/>
        <v>-101.92636429275194</v>
      </c>
      <c r="L441" s="345"/>
      <c r="M441" s="155">
        <f t="shared" si="36"/>
        <v>38.71263999999999</v>
      </c>
      <c r="N441" s="359"/>
      <c r="O441" s="165">
        <f t="shared" si="37"/>
        <v>0.4434819585833739</v>
      </c>
      <c r="P441" s="41"/>
      <c r="Q441" s="41"/>
      <c r="R441" s="41"/>
      <c r="S441" s="41"/>
      <c r="T441" s="41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15"/>
      <c r="AF441" s="115"/>
      <c r="AG441" s="115"/>
      <c r="AH441" s="115"/>
      <c r="AI441" s="115"/>
      <c r="AJ441" s="115"/>
      <c r="AK441" s="115"/>
      <c r="AL441" s="115"/>
      <c r="AM441" s="115"/>
      <c r="AN441" s="115"/>
      <c r="AO441" s="115"/>
      <c r="AP441" s="115"/>
      <c r="AQ441" s="115"/>
      <c r="AR441" s="115"/>
      <c r="AS441" s="115"/>
      <c r="AT441" s="115"/>
      <c r="AU441" s="115"/>
      <c r="AV441" s="115"/>
      <c r="AW441" s="115"/>
      <c r="AX441" s="115"/>
      <c r="AY441" s="115"/>
      <c r="AZ441" s="115"/>
      <c r="BA441" s="115"/>
      <c r="BB441" s="115"/>
      <c r="BC441" s="115"/>
      <c r="BD441" s="115"/>
      <c r="BE441" s="115"/>
      <c r="BF441" s="115"/>
      <c r="BG441" s="115"/>
      <c r="BH441" s="115"/>
      <c r="BI441" s="115"/>
      <c r="BJ441" s="115"/>
      <c r="BK441" s="115"/>
      <c r="BL441" s="115"/>
      <c r="BM441" s="115"/>
      <c r="BN441" s="115"/>
      <c r="BO441" s="115"/>
      <c r="BP441" s="115"/>
      <c r="BQ441" s="115"/>
      <c r="BR441" s="115"/>
      <c r="BS441" s="115"/>
      <c r="BT441" s="115"/>
      <c r="BU441" s="115"/>
      <c r="BV441" s="115"/>
      <c r="BW441" s="115"/>
      <c r="BX441" s="115"/>
      <c r="BY441" s="115"/>
      <c r="BZ441" s="115"/>
      <c r="CA441" s="115"/>
      <c r="CB441" s="115"/>
      <c r="CC441" s="115"/>
      <c r="CD441" s="115"/>
      <c r="CE441" s="115"/>
      <c r="CF441" s="115"/>
      <c r="CG441" s="115"/>
      <c r="CH441" s="115"/>
      <c r="CI441" s="115"/>
      <c r="CJ441" s="115"/>
      <c r="CK441" s="115"/>
      <c r="CL441" s="115"/>
      <c r="CM441" s="115"/>
      <c r="CN441" s="115"/>
      <c r="CO441" s="115"/>
      <c r="CP441" s="115"/>
      <c r="CQ441" s="115"/>
      <c r="CR441" s="115"/>
      <c r="CS441" s="115"/>
      <c r="CT441" s="115"/>
      <c r="CU441" s="115"/>
      <c r="CV441" s="115"/>
      <c r="CW441" s="115"/>
      <c r="CX441" s="115"/>
      <c r="CY441" s="115"/>
      <c r="CZ441" s="115"/>
      <c r="DA441" s="115"/>
      <c r="DB441" s="115"/>
      <c r="DC441" s="115"/>
      <c r="DD441" s="115"/>
      <c r="DE441" s="115"/>
      <c r="DF441" s="115"/>
      <c r="DG441" s="115"/>
      <c r="DH441" s="115"/>
      <c r="DI441" s="115"/>
      <c r="DJ441" s="115"/>
      <c r="DK441" s="115"/>
      <c r="DL441" s="115"/>
      <c r="DM441" s="115"/>
      <c r="DN441" s="115"/>
      <c r="DO441" s="115"/>
      <c r="DP441" s="115"/>
      <c r="DQ441" s="115"/>
      <c r="DR441" s="115"/>
      <c r="DS441" s="115"/>
      <c r="DT441" s="115"/>
      <c r="DU441" s="115"/>
      <c r="DV441" s="115"/>
      <c r="DW441" s="115"/>
      <c r="DX441" s="115"/>
      <c r="DY441" s="115"/>
      <c r="DZ441" s="115"/>
      <c r="EA441" s="115"/>
      <c r="EB441" s="115"/>
      <c r="EC441" s="115"/>
      <c r="ED441" s="115"/>
      <c r="EE441" s="115"/>
      <c r="EF441" s="115"/>
      <c r="EG441" s="115"/>
      <c r="EH441" s="115"/>
      <c r="EI441" s="115"/>
      <c r="EJ441" s="115"/>
      <c r="EK441" s="115"/>
      <c r="EL441" s="115"/>
      <c r="EM441" s="115"/>
      <c r="EN441" s="115"/>
      <c r="EO441" s="115"/>
      <c r="EP441" s="115"/>
      <c r="EQ441" s="115"/>
      <c r="ER441" s="115"/>
      <c r="ES441" s="115"/>
      <c r="ET441" s="115"/>
      <c r="EU441" s="115"/>
      <c r="EV441" s="115"/>
      <c r="EW441" s="115"/>
      <c r="EX441" s="115"/>
      <c r="EY441" s="115"/>
      <c r="EZ441" s="115"/>
      <c r="FA441" s="115"/>
      <c r="FB441" s="115"/>
      <c r="FC441" s="115"/>
      <c r="FD441" s="115"/>
      <c r="FE441" s="115"/>
      <c r="FF441" s="115"/>
      <c r="FG441" s="115"/>
      <c r="FH441" s="115"/>
      <c r="FI441" s="115"/>
      <c r="FJ441" s="115"/>
      <c r="FK441" s="115"/>
      <c r="FL441" s="115"/>
      <c r="FM441" s="115"/>
      <c r="FN441" s="115"/>
      <c r="FO441" s="115"/>
      <c r="FP441" s="115"/>
      <c r="FQ441" s="115"/>
      <c r="FR441" s="115"/>
      <c r="FS441" s="115"/>
      <c r="FT441" s="115"/>
      <c r="FU441" s="115"/>
      <c r="FV441" s="115"/>
      <c r="FW441" s="115"/>
      <c r="FX441" s="115"/>
      <c r="FY441" s="115"/>
      <c r="FZ441" s="115"/>
      <c r="GA441" s="115"/>
      <c r="GB441" s="115"/>
      <c r="GC441" s="115"/>
      <c r="GD441" s="115"/>
      <c r="GE441" s="115"/>
      <c r="GF441" s="115"/>
      <c r="GG441" s="115"/>
    </row>
    <row r="442" spans="1:189" ht="12.75">
      <c r="A442" s="314"/>
      <c r="B442" s="317"/>
      <c r="C442" s="147">
        <v>3120</v>
      </c>
      <c r="D442" s="154">
        <f t="shared" si="31"/>
        <v>-0.035993819741449225</v>
      </c>
      <c r="E442" s="155">
        <f t="shared" si="32"/>
        <v>-45.48918299999991</v>
      </c>
      <c r="F442" s="345"/>
      <c r="G442" s="155">
        <f t="shared" si="33"/>
        <v>0.038688000000007605</v>
      </c>
      <c r="H442" s="359"/>
      <c r="I442" s="156">
        <f t="shared" si="38"/>
        <v>0.00022733356066693868</v>
      </c>
      <c r="J442" s="164">
        <f t="shared" si="34"/>
        <v>-0.05347491604121457</v>
      </c>
      <c r="K442" s="155">
        <f t="shared" si="35"/>
        <v>-65.14935629275192</v>
      </c>
      <c r="L442" s="345"/>
      <c r="M442" s="155">
        <f t="shared" si="36"/>
        <v>75.48964799999999</v>
      </c>
      <c r="N442" s="359"/>
      <c r="O442" s="165">
        <f t="shared" si="37"/>
        <v>0.44348195858337386</v>
      </c>
      <c r="P442" s="41"/>
      <c r="Q442" s="41"/>
      <c r="R442" s="41"/>
      <c r="S442" s="41"/>
      <c r="T442" s="41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15"/>
      <c r="AF442" s="115"/>
      <c r="AG442" s="115"/>
      <c r="AH442" s="115"/>
      <c r="AI442" s="115"/>
      <c r="AJ442" s="115"/>
      <c r="AK442" s="115"/>
      <c r="AL442" s="115"/>
      <c r="AM442" s="115"/>
      <c r="AN442" s="115"/>
      <c r="AO442" s="115"/>
      <c r="AP442" s="115"/>
      <c r="AQ442" s="115"/>
      <c r="AR442" s="115"/>
      <c r="AS442" s="115"/>
      <c r="AT442" s="115"/>
      <c r="AU442" s="115"/>
      <c r="AV442" s="115"/>
      <c r="AW442" s="115"/>
      <c r="AX442" s="115"/>
      <c r="AY442" s="115"/>
      <c r="AZ442" s="115"/>
      <c r="BA442" s="115"/>
      <c r="BB442" s="115"/>
      <c r="BC442" s="115"/>
      <c r="BD442" s="115"/>
      <c r="BE442" s="115"/>
      <c r="BF442" s="115"/>
      <c r="BG442" s="115"/>
      <c r="BH442" s="115"/>
      <c r="BI442" s="115"/>
      <c r="BJ442" s="115"/>
      <c r="BK442" s="115"/>
      <c r="BL442" s="115"/>
      <c r="BM442" s="115"/>
      <c r="BN442" s="115"/>
      <c r="BO442" s="115"/>
      <c r="BP442" s="115"/>
      <c r="BQ442" s="115"/>
      <c r="BR442" s="115"/>
      <c r="BS442" s="115"/>
      <c r="BT442" s="115"/>
      <c r="BU442" s="115"/>
      <c r="BV442" s="115"/>
      <c r="BW442" s="115"/>
      <c r="BX442" s="115"/>
      <c r="BY442" s="115"/>
      <c r="BZ442" s="115"/>
      <c r="CA442" s="115"/>
      <c r="CB442" s="115"/>
      <c r="CC442" s="115"/>
      <c r="CD442" s="115"/>
      <c r="CE442" s="115"/>
      <c r="CF442" s="115"/>
      <c r="CG442" s="115"/>
      <c r="CH442" s="115"/>
      <c r="CI442" s="115"/>
      <c r="CJ442" s="115"/>
      <c r="CK442" s="115"/>
      <c r="CL442" s="115"/>
      <c r="CM442" s="115"/>
      <c r="CN442" s="115"/>
      <c r="CO442" s="115"/>
      <c r="CP442" s="115"/>
      <c r="CQ442" s="115"/>
      <c r="CR442" s="115"/>
      <c r="CS442" s="115"/>
      <c r="CT442" s="115"/>
      <c r="CU442" s="115"/>
      <c r="CV442" s="115"/>
      <c r="CW442" s="115"/>
      <c r="CX442" s="115"/>
      <c r="CY442" s="115"/>
      <c r="CZ442" s="115"/>
      <c r="DA442" s="115"/>
      <c r="DB442" s="115"/>
      <c r="DC442" s="115"/>
      <c r="DD442" s="115"/>
      <c r="DE442" s="115"/>
      <c r="DF442" s="115"/>
      <c r="DG442" s="115"/>
      <c r="DH442" s="115"/>
      <c r="DI442" s="115"/>
      <c r="DJ442" s="115"/>
      <c r="DK442" s="115"/>
      <c r="DL442" s="115"/>
      <c r="DM442" s="115"/>
      <c r="DN442" s="115"/>
      <c r="DO442" s="115"/>
      <c r="DP442" s="115"/>
      <c r="DQ442" s="115"/>
      <c r="DR442" s="115"/>
      <c r="DS442" s="115"/>
      <c r="DT442" s="115"/>
      <c r="DU442" s="115"/>
      <c r="DV442" s="115"/>
      <c r="DW442" s="115"/>
      <c r="DX442" s="115"/>
      <c r="DY442" s="115"/>
      <c r="DZ442" s="115"/>
      <c r="EA442" s="115"/>
      <c r="EB442" s="115"/>
      <c r="EC442" s="115"/>
      <c r="ED442" s="115"/>
      <c r="EE442" s="115"/>
      <c r="EF442" s="115"/>
      <c r="EG442" s="115"/>
      <c r="EH442" s="115"/>
      <c r="EI442" s="115"/>
      <c r="EJ442" s="115"/>
      <c r="EK442" s="115"/>
      <c r="EL442" s="115"/>
      <c r="EM442" s="115"/>
      <c r="EN442" s="115"/>
      <c r="EO442" s="115"/>
      <c r="EP442" s="115"/>
      <c r="EQ442" s="115"/>
      <c r="ER442" s="115"/>
      <c r="ES442" s="115"/>
      <c r="ET442" s="115"/>
      <c r="EU442" s="115"/>
      <c r="EV442" s="115"/>
      <c r="EW442" s="115"/>
      <c r="EX442" s="115"/>
      <c r="EY442" s="115"/>
      <c r="EZ442" s="115"/>
      <c r="FA442" s="115"/>
      <c r="FB442" s="115"/>
      <c r="FC442" s="115"/>
      <c r="FD442" s="115"/>
      <c r="FE442" s="115"/>
      <c r="FF442" s="115"/>
      <c r="FG442" s="115"/>
      <c r="FH442" s="115"/>
      <c r="FI442" s="115"/>
      <c r="FJ442" s="115"/>
      <c r="FK442" s="115"/>
      <c r="FL442" s="115"/>
      <c r="FM442" s="115"/>
      <c r="FN442" s="115"/>
      <c r="FO442" s="115"/>
      <c r="FP442" s="115"/>
      <c r="FQ442" s="115"/>
      <c r="FR442" s="115"/>
      <c r="FS442" s="115"/>
      <c r="FT442" s="115"/>
      <c r="FU442" s="115"/>
      <c r="FV442" s="115"/>
      <c r="FW442" s="115"/>
      <c r="FX442" s="115"/>
      <c r="FY442" s="115"/>
      <c r="FZ442" s="115"/>
      <c r="GA442" s="115"/>
      <c r="GB442" s="115"/>
      <c r="GC442" s="115"/>
      <c r="GD442" s="115"/>
      <c r="GE442" s="115"/>
      <c r="GF442" s="115"/>
      <c r="GG442" s="115"/>
    </row>
    <row r="443" spans="1:189" ht="12.75">
      <c r="A443" s="314"/>
      <c r="B443" s="317"/>
      <c r="C443" s="147">
        <v>9360</v>
      </c>
      <c r="D443" s="154">
        <f t="shared" si="31"/>
        <v>-0.028308623468164876</v>
      </c>
      <c r="E443" s="155">
        <f t="shared" si="32"/>
        <v>-45.41180699999995</v>
      </c>
      <c r="F443" s="345"/>
      <c r="G443" s="155">
        <f t="shared" si="33"/>
        <v>0.1160639999999944</v>
      </c>
      <c r="H443" s="359"/>
      <c r="I443" s="156">
        <f t="shared" si="38"/>
        <v>0.00022733356066688304</v>
      </c>
      <c r="J443" s="164">
        <f t="shared" si="34"/>
        <v>0.05506307075161388</v>
      </c>
      <c r="K443" s="155">
        <f t="shared" si="35"/>
        <v>85.82993970724806</v>
      </c>
      <c r="L443" s="345"/>
      <c r="M443" s="155">
        <f t="shared" si="36"/>
        <v>226.46894400000002</v>
      </c>
      <c r="N443" s="359"/>
      <c r="O443" s="165">
        <f t="shared" si="37"/>
        <v>0.443481958583374</v>
      </c>
      <c r="P443" s="41"/>
      <c r="Q443" s="41"/>
      <c r="R443" s="41"/>
      <c r="S443" s="41"/>
      <c r="T443" s="41"/>
      <c r="U443" s="127"/>
      <c r="V443" s="127"/>
      <c r="W443" s="127"/>
      <c r="X443" s="127"/>
      <c r="Y443" s="127"/>
      <c r="Z443" s="127"/>
      <c r="AA443" s="127"/>
      <c r="AB443" s="127"/>
      <c r="AC443" s="127"/>
      <c r="AD443" s="127"/>
      <c r="AE443" s="115"/>
      <c r="AF443" s="115"/>
      <c r="AG443" s="115"/>
      <c r="AH443" s="115"/>
      <c r="AI443" s="115"/>
      <c r="AJ443" s="115"/>
      <c r="AK443" s="115"/>
      <c r="AL443" s="115"/>
      <c r="AM443" s="115"/>
      <c r="AN443" s="115"/>
      <c r="AO443" s="115"/>
      <c r="AP443" s="115"/>
      <c r="AQ443" s="115"/>
      <c r="AR443" s="115"/>
      <c r="AS443" s="115"/>
      <c r="AT443" s="115"/>
      <c r="AU443" s="115"/>
      <c r="AV443" s="115"/>
      <c r="AW443" s="115"/>
      <c r="AX443" s="115"/>
      <c r="AY443" s="115"/>
      <c r="AZ443" s="115"/>
      <c r="BA443" s="115"/>
      <c r="BB443" s="115"/>
      <c r="BC443" s="115"/>
      <c r="BD443" s="115"/>
      <c r="BE443" s="115"/>
      <c r="BF443" s="115"/>
      <c r="BG443" s="115"/>
      <c r="BH443" s="115"/>
      <c r="BI443" s="115"/>
      <c r="BJ443" s="115"/>
      <c r="BK443" s="115"/>
      <c r="BL443" s="115"/>
      <c r="BM443" s="115"/>
      <c r="BN443" s="115"/>
      <c r="BO443" s="115"/>
      <c r="BP443" s="115"/>
      <c r="BQ443" s="115"/>
      <c r="BR443" s="115"/>
      <c r="BS443" s="115"/>
      <c r="BT443" s="115"/>
      <c r="BU443" s="115"/>
      <c r="BV443" s="115"/>
      <c r="BW443" s="115"/>
      <c r="BX443" s="115"/>
      <c r="BY443" s="115"/>
      <c r="BZ443" s="115"/>
      <c r="CA443" s="115"/>
      <c r="CB443" s="115"/>
      <c r="CC443" s="115"/>
      <c r="CD443" s="115"/>
      <c r="CE443" s="115"/>
      <c r="CF443" s="115"/>
      <c r="CG443" s="115"/>
      <c r="CH443" s="115"/>
      <c r="CI443" s="115"/>
      <c r="CJ443" s="115"/>
      <c r="CK443" s="115"/>
      <c r="CL443" s="115"/>
      <c r="CM443" s="115"/>
      <c r="CN443" s="115"/>
      <c r="CO443" s="115"/>
      <c r="CP443" s="115"/>
      <c r="CQ443" s="115"/>
      <c r="CR443" s="115"/>
      <c r="CS443" s="115"/>
      <c r="CT443" s="115"/>
      <c r="CU443" s="115"/>
      <c r="CV443" s="115"/>
      <c r="CW443" s="115"/>
      <c r="CX443" s="115"/>
      <c r="CY443" s="115"/>
      <c r="CZ443" s="115"/>
      <c r="DA443" s="115"/>
      <c r="DB443" s="115"/>
      <c r="DC443" s="115"/>
      <c r="DD443" s="115"/>
      <c r="DE443" s="115"/>
      <c r="DF443" s="115"/>
      <c r="DG443" s="115"/>
      <c r="DH443" s="115"/>
      <c r="DI443" s="115"/>
      <c r="DJ443" s="115"/>
      <c r="DK443" s="115"/>
      <c r="DL443" s="115"/>
      <c r="DM443" s="115"/>
      <c r="DN443" s="115"/>
      <c r="DO443" s="115"/>
      <c r="DP443" s="115"/>
      <c r="DQ443" s="115"/>
      <c r="DR443" s="115"/>
      <c r="DS443" s="115"/>
      <c r="DT443" s="115"/>
      <c r="DU443" s="115"/>
      <c r="DV443" s="115"/>
      <c r="DW443" s="115"/>
      <c r="DX443" s="115"/>
      <c r="DY443" s="115"/>
      <c r="DZ443" s="115"/>
      <c r="EA443" s="115"/>
      <c r="EB443" s="115"/>
      <c r="EC443" s="115"/>
      <c r="ED443" s="115"/>
      <c r="EE443" s="115"/>
      <c r="EF443" s="115"/>
      <c r="EG443" s="115"/>
      <c r="EH443" s="115"/>
      <c r="EI443" s="115"/>
      <c r="EJ443" s="115"/>
      <c r="EK443" s="115"/>
      <c r="EL443" s="115"/>
      <c r="EM443" s="115"/>
      <c r="EN443" s="115"/>
      <c r="EO443" s="115"/>
      <c r="EP443" s="115"/>
      <c r="EQ443" s="115"/>
      <c r="ER443" s="115"/>
      <c r="ES443" s="115"/>
      <c r="ET443" s="115"/>
      <c r="EU443" s="115"/>
      <c r="EV443" s="115"/>
      <c r="EW443" s="115"/>
      <c r="EX443" s="115"/>
      <c r="EY443" s="115"/>
      <c r="EZ443" s="115"/>
      <c r="FA443" s="115"/>
      <c r="FB443" s="115"/>
      <c r="FC443" s="115"/>
      <c r="FD443" s="115"/>
      <c r="FE443" s="115"/>
      <c r="FF443" s="115"/>
      <c r="FG443" s="115"/>
      <c r="FH443" s="115"/>
      <c r="FI443" s="115"/>
      <c r="FJ443" s="115"/>
      <c r="FK443" s="115"/>
      <c r="FL443" s="115"/>
      <c r="FM443" s="115"/>
      <c r="FN443" s="115"/>
      <c r="FO443" s="115"/>
      <c r="FP443" s="115"/>
      <c r="FQ443" s="115"/>
      <c r="FR443" s="115"/>
      <c r="FS443" s="115"/>
      <c r="FT443" s="115"/>
      <c r="FU443" s="115"/>
      <c r="FV443" s="115"/>
      <c r="FW443" s="115"/>
      <c r="FX443" s="115"/>
      <c r="FY443" s="115"/>
      <c r="FZ443" s="115"/>
      <c r="GA443" s="115"/>
      <c r="GB443" s="115"/>
      <c r="GC443" s="115"/>
      <c r="GD443" s="115"/>
      <c r="GE443" s="115"/>
      <c r="GF443" s="115"/>
      <c r="GG443" s="115"/>
    </row>
    <row r="444" spans="1:189" ht="12.75">
      <c r="A444" s="314"/>
      <c r="B444" s="317"/>
      <c r="C444" s="147">
        <v>44200</v>
      </c>
      <c r="D444" s="154">
        <f t="shared" si="31"/>
        <v>-0.01283475550927391</v>
      </c>
      <c r="E444" s="155">
        <f t="shared" si="32"/>
        <v>-44.979791000000205</v>
      </c>
      <c r="F444" s="345"/>
      <c r="G444" s="155">
        <f t="shared" si="33"/>
        <v>0.5480799999995725</v>
      </c>
      <c r="H444" s="359"/>
      <c r="I444" s="156">
        <f t="shared" si="38"/>
        <v>0.00022733356066671667</v>
      </c>
      <c r="J444" s="164">
        <f t="shared" si="34"/>
        <v>0.26847350356366484</v>
      </c>
      <c r="K444" s="155">
        <f t="shared" si="35"/>
        <v>928.7976757072488</v>
      </c>
      <c r="L444" s="345"/>
      <c r="M444" s="155">
        <f t="shared" si="36"/>
        <v>1069.4366800000003</v>
      </c>
      <c r="N444" s="359"/>
      <c r="O444" s="165">
        <f t="shared" si="37"/>
        <v>0.44348195858337414</v>
      </c>
      <c r="P444" s="41"/>
      <c r="Q444" s="41"/>
      <c r="R444" s="41"/>
      <c r="S444" s="41"/>
      <c r="T444" s="41"/>
      <c r="U444" s="127"/>
      <c r="V444" s="127"/>
      <c r="W444" s="127"/>
      <c r="X444" s="127"/>
      <c r="Y444" s="127"/>
      <c r="Z444" s="127"/>
      <c r="AA444" s="127"/>
      <c r="AB444" s="127"/>
      <c r="AC444" s="127"/>
      <c r="AD444" s="127"/>
      <c r="AE444" s="115"/>
      <c r="AF444" s="115"/>
      <c r="AG444" s="115"/>
      <c r="AH444" s="115"/>
      <c r="AI444" s="115"/>
      <c r="AJ444" s="115"/>
      <c r="AK444" s="115"/>
      <c r="AL444" s="115"/>
      <c r="AM444" s="115"/>
      <c r="AN444" s="115"/>
      <c r="AO444" s="115"/>
      <c r="AP444" s="115"/>
      <c r="AQ444" s="115"/>
      <c r="AR444" s="115"/>
      <c r="AS444" s="115"/>
      <c r="AT444" s="115"/>
      <c r="AU444" s="115"/>
      <c r="AV444" s="115"/>
      <c r="AW444" s="115"/>
      <c r="AX444" s="115"/>
      <c r="AY444" s="115"/>
      <c r="AZ444" s="115"/>
      <c r="BA444" s="115"/>
      <c r="BB444" s="115"/>
      <c r="BC444" s="115"/>
      <c r="BD444" s="115"/>
      <c r="BE444" s="115"/>
      <c r="BF444" s="115"/>
      <c r="BG444" s="115"/>
      <c r="BH444" s="115"/>
      <c r="BI444" s="115"/>
      <c r="BJ444" s="115"/>
      <c r="BK444" s="115"/>
      <c r="BL444" s="115"/>
      <c r="BM444" s="115"/>
      <c r="BN444" s="115"/>
      <c r="BO444" s="115"/>
      <c r="BP444" s="115"/>
      <c r="BQ444" s="115"/>
      <c r="BR444" s="115"/>
      <c r="BS444" s="115"/>
      <c r="BT444" s="115"/>
      <c r="BU444" s="115"/>
      <c r="BV444" s="115"/>
      <c r="BW444" s="115"/>
      <c r="BX444" s="115"/>
      <c r="BY444" s="115"/>
      <c r="BZ444" s="115"/>
      <c r="CA444" s="115"/>
      <c r="CB444" s="115"/>
      <c r="CC444" s="115"/>
      <c r="CD444" s="115"/>
      <c r="CE444" s="115"/>
      <c r="CF444" s="115"/>
      <c r="CG444" s="115"/>
      <c r="CH444" s="115"/>
      <c r="CI444" s="115"/>
      <c r="CJ444" s="115"/>
      <c r="CK444" s="115"/>
      <c r="CL444" s="115"/>
      <c r="CM444" s="115"/>
      <c r="CN444" s="115"/>
      <c r="CO444" s="115"/>
      <c r="CP444" s="115"/>
      <c r="CQ444" s="115"/>
      <c r="CR444" s="115"/>
      <c r="CS444" s="115"/>
      <c r="CT444" s="115"/>
      <c r="CU444" s="115"/>
      <c r="CV444" s="115"/>
      <c r="CW444" s="115"/>
      <c r="CX444" s="115"/>
      <c r="CY444" s="115"/>
      <c r="CZ444" s="115"/>
      <c r="DA444" s="115"/>
      <c r="DB444" s="115"/>
      <c r="DC444" s="115"/>
      <c r="DD444" s="115"/>
      <c r="DE444" s="115"/>
      <c r="DF444" s="115"/>
      <c r="DG444" s="115"/>
      <c r="DH444" s="115"/>
      <c r="DI444" s="115"/>
      <c r="DJ444" s="115"/>
      <c r="DK444" s="115"/>
      <c r="DL444" s="115"/>
      <c r="DM444" s="115"/>
      <c r="DN444" s="115"/>
      <c r="DO444" s="115"/>
      <c r="DP444" s="115"/>
      <c r="DQ444" s="115"/>
      <c r="DR444" s="115"/>
      <c r="DS444" s="115"/>
      <c r="DT444" s="115"/>
      <c r="DU444" s="115"/>
      <c r="DV444" s="115"/>
      <c r="DW444" s="115"/>
      <c r="DX444" s="115"/>
      <c r="DY444" s="115"/>
      <c r="DZ444" s="115"/>
      <c r="EA444" s="115"/>
      <c r="EB444" s="115"/>
      <c r="EC444" s="115"/>
      <c r="ED444" s="115"/>
      <c r="EE444" s="115"/>
      <c r="EF444" s="115"/>
      <c r="EG444" s="115"/>
      <c r="EH444" s="115"/>
      <c r="EI444" s="115"/>
      <c r="EJ444" s="115"/>
      <c r="EK444" s="115"/>
      <c r="EL444" s="115"/>
      <c r="EM444" s="115"/>
      <c r="EN444" s="115"/>
      <c r="EO444" s="115"/>
      <c r="EP444" s="115"/>
      <c r="EQ444" s="115"/>
      <c r="ER444" s="115"/>
      <c r="ES444" s="115"/>
      <c r="ET444" s="115"/>
      <c r="EU444" s="115"/>
      <c r="EV444" s="115"/>
      <c r="EW444" s="115"/>
      <c r="EX444" s="115"/>
      <c r="EY444" s="115"/>
      <c r="EZ444" s="115"/>
      <c r="FA444" s="115"/>
      <c r="FB444" s="115"/>
      <c r="FC444" s="115"/>
      <c r="FD444" s="115"/>
      <c r="FE444" s="115"/>
      <c r="FF444" s="115"/>
      <c r="FG444" s="115"/>
      <c r="FH444" s="115"/>
      <c r="FI444" s="115"/>
      <c r="FJ444" s="115"/>
      <c r="FK444" s="115"/>
      <c r="FL444" s="115"/>
      <c r="FM444" s="115"/>
      <c r="FN444" s="115"/>
      <c r="FO444" s="115"/>
      <c r="FP444" s="115"/>
      <c r="FQ444" s="115"/>
      <c r="FR444" s="115"/>
      <c r="FS444" s="115"/>
      <c r="FT444" s="115"/>
      <c r="FU444" s="115"/>
      <c r="FV444" s="115"/>
      <c r="FW444" s="115"/>
      <c r="FX444" s="115"/>
      <c r="FY444" s="115"/>
      <c r="FZ444" s="115"/>
      <c r="GA444" s="115"/>
      <c r="GB444" s="115"/>
      <c r="GC444" s="115"/>
      <c r="GD444" s="115"/>
      <c r="GE444" s="115"/>
      <c r="GF444" s="115"/>
      <c r="GG444" s="115"/>
    </row>
    <row r="445" spans="1:189" ht="13.5" thickBot="1">
      <c r="A445" s="315"/>
      <c r="B445" s="318"/>
      <c r="C445" s="148">
        <v>83200</v>
      </c>
      <c r="D445" s="157">
        <f t="shared" si="31"/>
        <v>-0.007900881247950787</v>
      </c>
      <c r="E445" s="158">
        <f t="shared" si="32"/>
        <v>-44.49619100000018</v>
      </c>
      <c r="F445" s="346"/>
      <c r="G445" s="158">
        <f t="shared" si="33"/>
        <v>1.0316800000000512</v>
      </c>
      <c r="H445" s="360"/>
      <c r="I445" s="159">
        <f t="shared" si="38"/>
        <v>0.0002273335606669053</v>
      </c>
      <c r="J445" s="166">
        <f t="shared" si="34"/>
        <v>0.33512012249713785</v>
      </c>
      <c r="K445" s="167">
        <f t="shared" si="35"/>
        <v>1872.4182757072485</v>
      </c>
      <c r="L445" s="348"/>
      <c r="M445" s="167">
        <f t="shared" si="36"/>
        <v>2013.05728</v>
      </c>
      <c r="N445" s="364"/>
      <c r="O445" s="168">
        <f t="shared" si="37"/>
        <v>0.44348195858337397</v>
      </c>
      <c r="P445" s="41"/>
      <c r="Q445" s="41"/>
      <c r="R445" s="41"/>
      <c r="S445" s="41"/>
      <c r="T445" s="41"/>
      <c r="U445" s="127"/>
      <c r="V445" s="127"/>
      <c r="W445" s="127"/>
      <c r="X445" s="127"/>
      <c r="Y445" s="127"/>
      <c r="Z445" s="127"/>
      <c r="AA445" s="127"/>
      <c r="AB445" s="127"/>
      <c r="AC445" s="127"/>
      <c r="AD445" s="127"/>
      <c r="AE445" s="115"/>
      <c r="AF445" s="115"/>
      <c r="AG445" s="115"/>
      <c r="AH445" s="115"/>
      <c r="AI445" s="115"/>
      <c r="AJ445" s="115"/>
      <c r="AK445" s="115"/>
      <c r="AL445" s="115"/>
      <c r="AM445" s="115"/>
      <c r="AN445" s="115"/>
      <c r="AO445" s="115"/>
      <c r="AP445" s="115"/>
      <c r="AQ445" s="115"/>
      <c r="AR445" s="115"/>
      <c r="AS445" s="115"/>
      <c r="AT445" s="115"/>
      <c r="AU445" s="115"/>
      <c r="AV445" s="115"/>
      <c r="AW445" s="115"/>
      <c r="AX445" s="115"/>
      <c r="AY445" s="115"/>
      <c r="AZ445" s="115"/>
      <c r="BA445" s="115"/>
      <c r="BB445" s="115"/>
      <c r="BC445" s="115"/>
      <c r="BD445" s="115"/>
      <c r="BE445" s="115"/>
      <c r="BF445" s="115"/>
      <c r="BG445" s="115"/>
      <c r="BH445" s="115"/>
      <c r="BI445" s="115"/>
      <c r="BJ445" s="115"/>
      <c r="BK445" s="115"/>
      <c r="BL445" s="115"/>
      <c r="BM445" s="115"/>
      <c r="BN445" s="115"/>
      <c r="BO445" s="115"/>
      <c r="BP445" s="115"/>
      <c r="BQ445" s="115"/>
      <c r="BR445" s="115"/>
      <c r="BS445" s="115"/>
      <c r="BT445" s="115"/>
      <c r="BU445" s="115"/>
      <c r="BV445" s="115"/>
      <c r="BW445" s="115"/>
      <c r="BX445" s="115"/>
      <c r="BY445" s="115"/>
      <c r="BZ445" s="115"/>
      <c r="CA445" s="115"/>
      <c r="CB445" s="115"/>
      <c r="CC445" s="115"/>
      <c r="CD445" s="115"/>
      <c r="CE445" s="115"/>
      <c r="CF445" s="115"/>
      <c r="CG445" s="115"/>
      <c r="CH445" s="115"/>
      <c r="CI445" s="115"/>
      <c r="CJ445" s="115"/>
      <c r="CK445" s="115"/>
      <c r="CL445" s="115"/>
      <c r="CM445" s="115"/>
      <c r="CN445" s="115"/>
      <c r="CO445" s="115"/>
      <c r="CP445" s="115"/>
      <c r="CQ445" s="115"/>
      <c r="CR445" s="115"/>
      <c r="CS445" s="115"/>
      <c r="CT445" s="115"/>
      <c r="CU445" s="115"/>
      <c r="CV445" s="115"/>
      <c r="CW445" s="115"/>
      <c r="CX445" s="115"/>
      <c r="CY445" s="115"/>
      <c r="CZ445" s="115"/>
      <c r="DA445" s="115"/>
      <c r="DB445" s="115"/>
      <c r="DC445" s="115"/>
      <c r="DD445" s="115"/>
      <c r="DE445" s="115"/>
      <c r="DF445" s="115"/>
      <c r="DG445" s="115"/>
      <c r="DH445" s="115"/>
      <c r="DI445" s="115"/>
      <c r="DJ445" s="115"/>
      <c r="DK445" s="115"/>
      <c r="DL445" s="115"/>
      <c r="DM445" s="115"/>
      <c r="DN445" s="115"/>
      <c r="DO445" s="115"/>
      <c r="DP445" s="115"/>
      <c r="DQ445" s="115"/>
      <c r="DR445" s="115"/>
      <c r="DS445" s="115"/>
      <c r="DT445" s="115"/>
      <c r="DU445" s="115"/>
      <c r="DV445" s="115"/>
      <c r="DW445" s="115"/>
      <c r="DX445" s="115"/>
      <c r="DY445" s="115"/>
      <c r="DZ445" s="115"/>
      <c r="EA445" s="115"/>
      <c r="EB445" s="115"/>
      <c r="EC445" s="115"/>
      <c r="ED445" s="115"/>
      <c r="EE445" s="115"/>
      <c r="EF445" s="115"/>
      <c r="EG445" s="115"/>
      <c r="EH445" s="115"/>
      <c r="EI445" s="115"/>
      <c r="EJ445" s="115"/>
      <c r="EK445" s="115"/>
      <c r="EL445" s="115"/>
      <c r="EM445" s="115"/>
      <c r="EN445" s="115"/>
      <c r="EO445" s="115"/>
      <c r="EP445" s="115"/>
      <c r="EQ445" s="115"/>
      <c r="ER445" s="115"/>
      <c r="ES445" s="115"/>
      <c r="ET445" s="115"/>
      <c r="EU445" s="115"/>
      <c r="EV445" s="115"/>
      <c r="EW445" s="115"/>
      <c r="EX445" s="115"/>
      <c r="EY445" s="115"/>
      <c r="EZ445" s="115"/>
      <c r="FA445" s="115"/>
      <c r="FB445" s="115"/>
      <c r="FC445" s="115"/>
      <c r="FD445" s="115"/>
      <c r="FE445" s="115"/>
      <c r="FF445" s="115"/>
      <c r="FG445" s="115"/>
      <c r="FH445" s="115"/>
      <c r="FI445" s="115"/>
      <c r="FJ445" s="115"/>
      <c r="FK445" s="115"/>
      <c r="FL445" s="115"/>
      <c r="FM445" s="115"/>
      <c r="FN445" s="115"/>
      <c r="FO445" s="115"/>
      <c r="FP445" s="115"/>
      <c r="FQ445" s="115"/>
      <c r="FR445" s="115"/>
      <c r="FS445" s="115"/>
      <c r="FT445" s="115"/>
      <c r="FU445" s="115"/>
      <c r="FV445" s="115"/>
      <c r="FW445" s="115"/>
      <c r="FX445" s="115"/>
      <c r="FY445" s="115"/>
      <c r="FZ445" s="115"/>
      <c r="GA445" s="115"/>
      <c r="GB445" s="115"/>
      <c r="GC445" s="115"/>
      <c r="GD445" s="115"/>
      <c r="GE445" s="115"/>
      <c r="GF445" s="115"/>
      <c r="GG445" s="115"/>
    </row>
    <row r="446" spans="1:189" ht="13.5" thickTop="1">
      <c r="A446" s="313">
        <v>30</v>
      </c>
      <c r="B446" s="316" t="s">
        <v>53</v>
      </c>
      <c r="C446" s="145">
        <v>1200</v>
      </c>
      <c r="D446" s="210">
        <f t="shared" si="31"/>
        <v>-0.03926654005576855</v>
      </c>
      <c r="E446" s="211">
        <f t="shared" si="32"/>
        <v>-45.512991000000056</v>
      </c>
      <c r="F446" s="344">
        <f>M223-Q223</f>
        <v>-45.527871000000005</v>
      </c>
      <c r="G446" s="211">
        <f t="shared" si="33"/>
        <v>0.0148799999999909</v>
      </c>
      <c r="H446" s="358">
        <f>(M223-Q223)/Q223</f>
        <v>-0.04163028810500456</v>
      </c>
      <c r="I446" s="212">
        <f t="shared" si="38"/>
        <v>0.00022733356066675497</v>
      </c>
      <c r="J446" s="221">
        <f t="shared" si="34"/>
        <v>-0.10022271016398303</v>
      </c>
      <c r="K446" s="222">
        <f t="shared" si="35"/>
        <v>-111.60452429275199</v>
      </c>
      <c r="L446" s="347">
        <f>I223-M223</f>
        <v>-140.6390042927519</v>
      </c>
      <c r="M446" s="222">
        <f t="shared" si="36"/>
        <v>29.034480000000002</v>
      </c>
      <c r="N446" s="363">
        <f>(I223-M223)/M223</f>
        <v>-0.1341852493270529</v>
      </c>
      <c r="O446" s="223">
        <f t="shared" si="37"/>
        <v>0.443481958583374</v>
      </c>
      <c r="P446" s="41"/>
      <c r="Q446" s="41"/>
      <c r="R446" s="41"/>
      <c r="S446" s="41"/>
      <c r="T446" s="41"/>
      <c r="U446" s="127"/>
      <c r="V446" s="127"/>
      <c r="W446" s="127"/>
      <c r="X446" s="127"/>
      <c r="Y446" s="127"/>
      <c r="Z446" s="127"/>
      <c r="AA446" s="127"/>
      <c r="AB446" s="127"/>
      <c r="AC446" s="127"/>
      <c r="AD446" s="127"/>
      <c r="AE446" s="115"/>
      <c r="AF446" s="115"/>
      <c r="AG446" s="115"/>
      <c r="AH446" s="115"/>
      <c r="AI446" s="115"/>
      <c r="AJ446" s="115"/>
      <c r="AK446" s="115"/>
      <c r="AL446" s="115"/>
      <c r="AM446" s="115"/>
      <c r="AN446" s="115"/>
      <c r="AO446" s="115"/>
      <c r="AP446" s="115"/>
      <c r="AQ446" s="115"/>
      <c r="AR446" s="115"/>
      <c r="AS446" s="115"/>
      <c r="AT446" s="115"/>
      <c r="AU446" s="115"/>
      <c r="AV446" s="115"/>
      <c r="AW446" s="115"/>
      <c r="AX446" s="115"/>
      <c r="AY446" s="115"/>
      <c r="AZ446" s="115"/>
      <c r="BA446" s="115"/>
      <c r="BB446" s="115"/>
      <c r="BC446" s="115"/>
      <c r="BD446" s="115"/>
      <c r="BE446" s="115"/>
      <c r="BF446" s="115"/>
      <c r="BG446" s="115"/>
      <c r="BH446" s="115"/>
      <c r="BI446" s="115"/>
      <c r="BJ446" s="115"/>
      <c r="BK446" s="115"/>
      <c r="BL446" s="115"/>
      <c r="BM446" s="115"/>
      <c r="BN446" s="115"/>
      <c r="BO446" s="115"/>
      <c r="BP446" s="115"/>
      <c r="BQ446" s="115"/>
      <c r="BR446" s="115"/>
      <c r="BS446" s="115"/>
      <c r="BT446" s="115"/>
      <c r="BU446" s="115"/>
      <c r="BV446" s="115"/>
      <c r="BW446" s="115"/>
      <c r="BX446" s="115"/>
      <c r="BY446" s="115"/>
      <c r="BZ446" s="115"/>
      <c r="CA446" s="115"/>
      <c r="CB446" s="115"/>
      <c r="CC446" s="115"/>
      <c r="CD446" s="115"/>
      <c r="CE446" s="115"/>
      <c r="CF446" s="115"/>
      <c r="CG446" s="115"/>
      <c r="CH446" s="115"/>
      <c r="CI446" s="115"/>
      <c r="CJ446" s="115"/>
      <c r="CK446" s="115"/>
      <c r="CL446" s="115"/>
      <c r="CM446" s="115"/>
      <c r="CN446" s="115"/>
      <c r="CO446" s="115"/>
      <c r="CP446" s="115"/>
      <c r="CQ446" s="115"/>
      <c r="CR446" s="115"/>
      <c r="CS446" s="115"/>
      <c r="CT446" s="115"/>
      <c r="CU446" s="115"/>
      <c r="CV446" s="115"/>
      <c r="CW446" s="115"/>
      <c r="CX446" s="115"/>
      <c r="CY446" s="115"/>
      <c r="CZ446" s="115"/>
      <c r="DA446" s="115"/>
      <c r="DB446" s="115"/>
      <c r="DC446" s="115"/>
      <c r="DD446" s="115"/>
      <c r="DE446" s="115"/>
      <c r="DF446" s="115"/>
      <c r="DG446" s="115"/>
      <c r="DH446" s="115"/>
      <c r="DI446" s="115"/>
      <c r="DJ446" s="115"/>
      <c r="DK446" s="115"/>
      <c r="DL446" s="115"/>
      <c r="DM446" s="115"/>
      <c r="DN446" s="115"/>
      <c r="DO446" s="115"/>
      <c r="DP446" s="115"/>
      <c r="DQ446" s="115"/>
      <c r="DR446" s="115"/>
      <c r="DS446" s="115"/>
      <c r="DT446" s="115"/>
      <c r="DU446" s="115"/>
      <c r="DV446" s="115"/>
      <c r="DW446" s="115"/>
      <c r="DX446" s="115"/>
      <c r="DY446" s="115"/>
      <c r="DZ446" s="115"/>
      <c r="EA446" s="115"/>
      <c r="EB446" s="115"/>
      <c r="EC446" s="115"/>
      <c r="ED446" s="115"/>
      <c r="EE446" s="115"/>
      <c r="EF446" s="115"/>
      <c r="EG446" s="115"/>
      <c r="EH446" s="115"/>
      <c r="EI446" s="115"/>
      <c r="EJ446" s="115"/>
      <c r="EK446" s="115"/>
      <c r="EL446" s="115"/>
      <c r="EM446" s="115"/>
      <c r="EN446" s="115"/>
      <c r="EO446" s="115"/>
      <c r="EP446" s="115"/>
      <c r="EQ446" s="115"/>
      <c r="ER446" s="115"/>
      <c r="ES446" s="115"/>
      <c r="ET446" s="115"/>
      <c r="EU446" s="115"/>
      <c r="EV446" s="115"/>
      <c r="EW446" s="115"/>
      <c r="EX446" s="115"/>
      <c r="EY446" s="115"/>
      <c r="EZ446" s="115"/>
      <c r="FA446" s="115"/>
      <c r="FB446" s="115"/>
      <c r="FC446" s="115"/>
      <c r="FD446" s="115"/>
      <c r="FE446" s="115"/>
      <c r="FF446" s="115"/>
      <c r="FG446" s="115"/>
      <c r="FH446" s="115"/>
      <c r="FI446" s="115"/>
      <c r="FJ446" s="115"/>
      <c r="FK446" s="115"/>
      <c r="FL446" s="115"/>
      <c r="FM446" s="115"/>
      <c r="FN446" s="115"/>
      <c r="FO446" s="115"/>
      <c r="FP446" s="115"/>
      <c r="FQ446" s="115"/>
      <c r="FR446" s="115"/>
      <c r="FS446" s="115"/>
      <c r="FT446" s="115"/>
      <c r="FU446" s="115"/>
      <c r="FV446" s="115"/>
      <c r="FW446" s="115"/>
      <c r="FX446" s="115"/>
      <c r="FY446" s="115"/>
      <c r="FZ446" s="115"/>
      <c r="GA446" s="115"/>
      <c r="GB446" s="115"/>
      <c r="GC446" s="115"/>
      <c r="GD446" s="115"/>
      <c r="GE446" s="115"/>
      <c r="GF446" s="115"/>
      <c r="GG446" s="115"/>
    </row>
    <row r="447" spans="1:189" ht="12.75">
      <c r="A447" s="314"/>
      <c r="B447" s="317"/>
      <c r="C447" s="146">
        <v>1600</v>
      </c>
      <c r="D447" s="154">
        <f t="shared" si="31"/>
        <v>-0.038536853967518755</v>
      </c>
      <c r="E447" s="155">
        <f t="shared" si="32"/>
        <v>-45.508030999999846</v>
      </c>
      <c r="F447" s="345"/>
      <c r="G447" s="155">
        <f t="shared" si="33"/>
        <v>0.019840000000002078</v>
      </c>
      <c r="H447" s="359"/>
      <c r="I447" s="156">
        <f t="shared" si="38"/>
        <v>0.00022733356066691781</v>
      </c>
      <c r="J447" s="164">
        <f t="shared" si="34"/>
        <v>-0.08977224857950536</v>
      </c>
      <c r="K447" s="155">
        <f t="shared" si="35"/>
        <v>-101.92636429275194</v>
      </c>
      <c r="L447" s="345"/>
      <c r="M447" s="155">
        <f t="shared" si="36"/>
        <v>38.71263999999999</v>
      </c>
      <c r="N447" s="359"/>
      <c r="O447" s="165">
        <f t="shared" si="37"/>
        <v>0.4434819585833739</v>
      </c>
      <c r="P447" s="41"/>
      <c r="Q447" s="41"/>
      <c r="R447" s="41"/>
      <c r="S447" s="41"/>
      <c r="T447" s="41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15"/>
      <c r="AF447" s="115"/>
      <c r="AG447" s="115"/>
      <c r="AH447" s="115"/>
      <c r="AI447" s="115"/>
      <c r="AJ447" s="115"/>
      <c r="AK447" s="115"/>
      <c r="AL447" s="115"/>
      <c r="AM447" s="115"/>
      <c r="AN447" s="115"/>
      <c r="AO447" s="115"/>
      <c r="AP447" s="115"/>
      <c r="AQ447" s="115"/>
      <c r="AR447" s="115"/>
      <c r="AS447" s="115"/>
      <c r="AT447" s="115"/>
      <c r="AU447" s="115"/>
      <c r="AV447" s="115"/>
      <c r="AW447" s="115"/>
      <c r="AX447" s="115"/>
      <c r="AY447" s="115"/>
      <c r="AZ447" s="115"/>
      <c r="BA447" s="115"/>
      <c r="BB447" s="115"/>
      <c r="BC447" s="115"/>
      <c r="BD447" s="115"/>
      <c r="BE447" s="115"/>
      <c r="BF447" s="115"/>
      <c r="BG447" s="115"/>
      <c r="BH447" s="115"/>
      <c r="BI447" s="115"/>
      <c r="BJ447" s="115"/>
      <c r="BK447" s="115"/>
      <c r="BL447" s="115"/>
      <c r="BM447" s="115"/>
      <c r="BN447" s="115"/>
      <c r="BO447" s="115"/>
      <c r="BP447" s="115"/>
      <c r="BQ447" s="115"/>
      <c r="BR447" s="115"/>
      <c r="BS447" s="115"/>
      <c r="BT447" s="115"/>
      <c r="BU447" s="115"/>
      <c r="BV447" s="115"/>
      <c r="BW447" s="115"/>
      <c r="BX447" s="115"/>
      <c r="BY447" s="115"/>
      <c r="BZ447" s="115"/>
      <c r="CA447" s="115"/>
      <c r="CB447" s="115"/>
      <c r="CC447" s="115"/>
      <c r="CD447" s="115"/>
      <c r="CE447" s="115"/>
      <c r="CF447" s="115"/>
      <c r="CG447" s="115"/>
      <c r="CH447" s="115"/>
      <c r="CI447" s="115"/>
      <c r="CJ447" s="115"/>
      <c r="CK447" s="115"/>
      <c r="CL447" s="115"/>
      <c r="CM447" s="115"/>
      <c r="CN447" s="115"/>
      <c r="CO447" s="115"/>
      <c r="CP447" s="115"/>
      <c r="CQ447" s="115"/>
      <c r="CR447" s="115"/>
      <c r="CS447" s="115"/>
      <c r="CT447" s="115"/>
      <c r="CU447" s="115"/>
      <c r="CV447" s="115"/>
      <c r="CW447" s="115"/>
      <c r="CX447" s="115"/>
      <c r="CY447" s="115"/>
      <c r="CZ447" s="115"/>
      <c r="DA447" s="115"/>
      <c r="DB447" s="115"/>
      <c r="DC447" s="115"/>
      <c r="DD447" s="115"/>
      <c r="DE447" s="115"/>
      <c r="DF447" s="115"/>
      <c r="DG447" s="115"/>
      <c r="DH447" s="115"/>
      <c r="DI447" s="115"/>
      <c r="DJ447" s="115"/>
      <c r="DK447" s="115"/>
      <c r="DL447" s="115"/>
      <c r="DM447" s="115"/>
      <c r="DN447" s="115"/>
      <c r="DO447" s="115"/>
      <c r="DP447" s="115"/>
      <c r="DQ447" s="115"/>
      <c r="DR447" s="115"/>
      <c r="DS447" s="115"/>
      <c r="DT447" s="115"/>
      <c r="DU447" s="115"/>
      <c r="DV447" s="115"/>
      <c r="DW447" s="115"/>
      <c r="DX447" s="115"/>
      <c r="DY447" s="115"/>
      <c r="DZ447" s="115"/>
      <c r="EA447" s="115"/>
      <c r="EB447" s="115"/>
      <c r="EC447" s="115"/>
      <c r="ED447" s="115"/>
      <c r="EE447" s="115"/>
      <c r="EF447" s="115"/>
      <c r="EG447" s="115"/>
      <c r="EH447" s="115"/>
      <c r="EI447" s="115"/>
      <c r="EJ447" s="115"/>
      <c r="EK447" s="115"/>
      <c r="EL447" s="115"/>
      <c r="EM447" s="115"/>
      <c r="EN447" s="115"/>
      <c r="EO447" s="115"/>
      <c r="EP447" s="115"/>
      <c r="EQ447" s="115"/>
      <c r="ER447" s="115"/>
      <c r="ES447" s="115"/>
      <c r="ET447" s="115"/>
      <c r="EU447" s="115"/>
      <c r="EV447" s="115"/>
      <c r="EW447" s="115"/>
      <c r="EX447" s="115"/>
      <c r="EY447" s="115"/>
      <c r="EZ447" s="115"/>
      <c r="FA447" s="115"/>
      <c r="FB447" s="115"/>
      <c r="FC447" s="115"/>
      <c r="FD447" s="115"/>
      <c r="FE447" s="115"/>
      <c r="FF447" s="115"/>
      <c r="FG447" s="115"/>
      <c r="FH447" s="115"/>
      <c r="FI447" s="115"/>
      <c r="FJ447" s="115"/>
      <c r="FK447" s="115"/>
      <c r="FL447" s="115"/>
      <c r="FM447" s="115"/>
      <c r="FN447" s="115"/>
      <c r="FO447" s="115"/>
      <c r="FP447" s="115"/>
      <c r="FQ447" s="115"/>
      <c r="FR447" s="115"/>
      <c r="FS447" s="115"/>
      <c r="FT447" s="115"/>
      <c r="FU447" s="115"/>
      <c r="FV447" s="115"/>
      <c r="FW447" s="115"/>
      <c r="FX447" s="115"/>
      <c r="FY447" s="115"/>
      <c r="FZ447" s="115"/>
      <c r="GA447" s="115"/>
      <c r="GB447" s="115"/>
      <c r="GC447" s="115"/>
      <c r="GD447" s="115"/>
      <c r="GE447" s="115"/>
      <c r="GF447" s="115"/>
      <c r="GG447" s="115"/>
    </row>
    <row r="448" spans="1:189" ht="12.75">
      <c r="A448" s="314"/>
      <c r="B448" s="317"/>
      <c r="C448" s="147">
        <v>3120</v>
      </c>
      <c r="D448" s="154">
        <f t="shared" si="31"/>
        <v>-0.035993819741449225</v>
      </c>
      <c r="E448" s="155">
        <f t="shared" si="32"/>
        <v>-45.48918299999991</v>
      </c>
      <c r="F448" s="345"/>
      <c r="G448" s="155">
        <f t="shared" si="33"/>
        <v>0.038688000000007605</v>
      </c>
      <c r="H448" s="359"/>
      <c r="I448" s="156">
        <f t="shared" si="38"/>
        <v>0.00022733356066693868</v>
      </c>
      <c r="J448" s="164">
        <f t="shared" si="34"/>
        <v>-0.05347491604121457</v>
      </c>
      <c r="K448" s="155">
        <f t="shared" si="35"/>
        <v>-65.14935629275192</v>
      </c>
      <c r="L448" s="345"/>
      <c r="M448" s="155">
        <f t="shared" si="36"/>
        <v>75.48964799999999</v>
      </c>
      <c r="N448" s="359"/>
      <c r="O448" s="165">
        <f t="shared" si="37"/>
        <v>0.44348195858337386</v>
      </c>
      <c r="P448" s="41"/>
      <c r="Q448" s="41"/>
      <c r="R448" s="41"/>
      <c r="S448" s="41"/>
      <c r="T448" s="41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15"/>
      <c r="AF448" s="115"/>
      <c r="AG448" s="115"/>
      <c r="AH448" s="115"/>
      <c r="AI448" s="115"/>
      <c r="AJ448" s="115"/>
      <c r="AK448" s="115"/>
      <c r="AL448" s="115"/>
      <c r="AM448" s="115"/>
      <c r="AN448" s="115"/>
      <c r="AO448" s="115"/>
      <c r="AP448" s="115"/>
      <c r="AQ448" s="115"/>
      <c r="AR448" s="115"/>
      <c r="AS448" s="115"/>
      <c r="AT448" s="115"/>
      <c r="AU448" s="115"/>
      <c r="AV448" s="115"/>
      <c r="AW448" s="115"/>
      <c r="AX448" s="115"/>
      <c r="AY448" s="115"/>
      <c r="AZ448" s="115"/>
      <c r="BA448" s="115"/>
      <c r="BB448" s="115"/>
      <c r="BC448" s="115"/>
      <c r="BD448" s="115"/>
      <c r="BE448" s="115"/>
      <c r="BF448" s="115"/>
      <c r="BG448" s="115"/>
      <c r="BH448" s="115"/>
      <c r="BI448" s="115"/>
      <c r="BJ448" s="115"/>
      <c r="BK448" s="115"/>
      <c r="BL448" s="115"/>
      <c r="BM448" s="115"/>
      <c r="BN448" s="115"/>
      <c r="BO448" s="115"/>
      <c r="BP448" s="115"/>
      <c r="BQ448" s="115"/>
      <c r="BR448" s="115"/>
      <c r="BS448" s="115"/>
      <c r="BT448" s="115"/>
      <c r="BU448" s="115"/>
      <c r="BV448" s="115"/>
      <c r="BW448" s="115"/>
      <c r="BX448" s="115"/>
      <c r="BY448" s="115"/>
      <c r="BZ448" s="115"/>
      <c r="CA448" s="115"/>
      <c r="CB448" s="115"/>
      <c r="CC448" s="115"/>
      <c r="CD448" s="115"/>
      <c r="CE448" s="115"/>
      <c r="CF448" s="115"/>
      <c r="CG448" s="115"/>
      <c r="CH448" s="115"/>
      <c r="CI448" s="115"/>
      <c r="CJ448" s="115"/>
      <c r="CK448" s="115"/>
      <c r="CL448" s="115"/>
      <c r="CM448" s="115"/>
      <c r="CN448" s="115"/>
      <c r="CO448" s="115"/>
      <c r="CP448" s="115"/>
      <c r="CQ448" s="115"/>
      <c r="CR448" s="115"/>
      <c r="CS448" s="115"/>
      <c r="CT448" s="115"/>
      <c r="CU448" s="115"/>
      <c r="CV448" s="115"/>
      <c r="CW448" s="115"/>
      <c r="CX448" s="115"/>
      <c r="CY448" s="115"/>
      <c r="CZ448" s="115"/>
      <c r="DA448" s="115"/>
      <c r="DB448" s="115"/>
      <c r="DC448" s="115"/>
      <c r="DD448" s="115"/>
      <c r="DE448" s="115"/>
      <c r="DF448" s="115"/>
      <c r="DG448" s="115"/>
      <c r="DH448" s="115"/>
      <c r="DI448" s="115"/>
      <c r="DJ448" s="115"/>
      <c r="DK448" s="115"/>
      <c r="DL448" s="115"/>
      <c r="DM448" s="115"/>
      <c r="DN448" s="115"/>
      <c r="DO448" s="115"/>
      <c r="DP448" s="115"/>
      <c r="DQ448" s="115"/>
      <c r="DR448" s="115"/>
      <c r="DS448" s="115"/>
      <c r="DT448" s="115"/>
      <c r="DU448" s="115"/>
      <c r="DV448" s="115"/>
      <c r="DW448" s="115"/>
      <c r="DX448" s="115"/>
      <c r="DY448" s="115"/>
      <c r="DZ448" s="115"/>
      <c r="EA448" s="115"/>
      <c r="EB448" s="115"/>
      <c r="EC448" s="115"/>
      <c r="ED448" s="115"/>
      <c r="EE448" s="115"/>
      <c r="EF448" s="115"/>
      <c r="EG448" s="115"/>
      <c r="EH448" s="115"/>
      <c r="EI448" s="115"/>
      <c r="EJ448" s="115"/>
      <c r="EK448" s="115"/>
      <c r="EL448" s="115"/>
      <c r="EM448" s="115"/>
      <c r="EN448" s="115"/>
      <c r="EO448" s="115"/>
      <c r="EP448" s="115"/>
      <c r="EQ448" s="115"/>
      <c r="ER448" s="115"/>
      <c r="ES448" s="115"/>
      <c r="ET448" s="115"/>
      <c r="EU448" s="115"/>
      <c r="EV448" s="115"/>
      <c r="EW448" s="115"/>
      <c r="EX448" s="115"/>
      <c r="EY448" s="115"/>
      <c r="EZ448" s="115"/>
      <c r="FA448" s="115"/>
      <c r="FB448" s="115"/>
      <c r="FC448" s="115"/>
      <c r="FD448" s="115"/>
      <c r="FE448" s="115"/>
      <c r="FF448" s="115"/>
      <c r="FG448" s="115"/>
      <c r="FH448" s="115"/>
      <c r="FI448" s="115"/>
      <c r="FJ448" s="115"/>
      <c r="FK448" s="115"/>
      <c r="FL448" s="115"/>
      <c r="FM448" s="115"/>
      <c r="FN448" s="115"/>
      <c r="FO448" s="115"/>
      <c r="FP448" s="115"/>
      <c r="FQ448" s="115"/>
      <c r="FR448" s="115"/>
      <c r="FS448" s="115"/>
      <c r="FT448" s="115"/>
      <c r="FU448" s="115"/>
      <c r="FV448" s="115"/>
      <c r="FW448" s="115"/>
      <c r="FX448" s="115"/>
      <c r="FY448" s="115"/>
      <c r="FZ448" s="115"/>
      <c r="GA448" s="115"/>
      <c r="GB448" s="115"/>
      <c r="GC448" s="115"/>
      <c r="GD448" s="115"/>
      <c r="GE448" s="115"/>
      <c r="GF448" s="115"/>
      <c r="GG448" s="115"/>
    </row>
    <row r="449" spans="1:189" ht="12.75">
      <c r="A449" s="314"/>
      <c r="B449" s="317"/>
      <c r="C449" s="147">
        <v>9360</v>
      </c>
      <c r="D449" s="154">
        <f t="shared" si="31"/>
        <v>-0.028308623468164876</v>
      </c>
      <c r="E449" s="155">
        <f t="shared" si="32"/>
        <v>-45.41180699999995</v>
      </c>
      <c r="F449" s="345"/>
      <c r="G449" s="155">
        <f t="shared" si="33"/>
        <v>0.1160639999999944</v>
      </c>
      <c r="H449" s="359"/>
      <c r="I449" s="156">
        <f t="shared" si="38"/>
        <v>0.00022733356066688304</v>
      </c>
      <c r="J449" s="164">
        <f t="shared" si="34"/>
        <v>0.05506307075161388</v>
      </c>
      <c r="K449" s="155">
        <f t="shared" si="35"/>
        <v>85.82993970724806</v>
      </c>
      <c r="L449" s="345"/>
      <c r="M449" s="155">
        <f t="shared" si="36"/>
        <v>226.46894400000002</v>
      </c>
      <c r="N449" s="359"/>
      <c r="O449" s="165">
        <f t="shared" si="37"/>
        <v>0.443481958583374</v>
      </c>
      <c r="P449" s="41"/>
      <c r="Q449" s="41"/>
      <c r="R449" s="41"/>
      <c r="S449" s="41"/>
      <c r="T449" s="41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15"/>
      <c r="AP449" s="115"/>
      <c r="AQ449" s="115"/>
      <c r="AR449" s="115"/>
      <c r="AS449" s="115"/>
      <c r="AT449" s="115"/>
      <c r="AU449" s="115"/>
      <c r="AV449" s="115"/>
      <c r="AW449" s="115"/>
      <c r="AX449" s="115"/>
      <c r="AY449" s="115"/>
      <c r="AZ449" s="115"/>
      <c r="BA449" s="115"/>
      <c r="BB449" s="115"/>
      <c r="BC449" s="115"/>
      <c r="BD449" s="115"/>
      <c r="BE449" s="115"/>
      <c r="BF449" s="115"/>
      <c r="BG449" s="115"/>
      <c r="BH449" s="115"/>
      <c r="BI449" s="115"/>
      <c r="BJ449" s="115"/>
      <c r="BK449" s="115"/>
      <c r="BL449" s="115"/>
      <c r="BM449" s="115"/>
      <c r="BN449" s="115"/>
      <c r="BO449" s="115"/>
      <c r="BP449" s="115"/>
      <c r="BQ449" s="115"/>
      <c r="BR449" s="115"/>
      <c r="BS449" s="115"/>
      <c r="BT449" s="115"/>
      <c r="BU449" s="115"/>
      <c r="BV449" s="115"/>
      <c r="BW449" s="115"/>
      <c r="BX449" s="115"/>
      <c r="BY449" s="115"/>
      <c r="BZ449" s="115"/>
      <c r="CA449" s="115"/>
      <c r="CB449" s="115"/>
      <c r="CC449" s="115"/>
      <c r="CD449" s="115"/>
      <c r="CE449" s="115"/>
      <c r="CF449" s="115"/>
      <c r="CG449" s="115"/>
      <c r="CH449" s="115"/>
      <c r="CI449" s="115"/>
      <c r="CJ449" s="115"/>
      <c r="CK449" s="115"/>
      <c r="CL449" s="115"/>
      <c r="CM449" s="115"/>
      <c r="CN449" s="115"/>
      <c r="CO449" s="115"/>
      <c r="CP449" s="115"/>
      <c r="CQ449" s="115"/>
      <c r="CR449" s="115"/>
      <c r="CS449" s="115"/>
      <c r="CT449" s="115"/>
      <c r="CU449" s="115"/>
      <c r="CV449" s="115"/>
      <c r="CW449" s="115"/>
      <c r="CX449" s="115"/>
      <c r="CY449" s="115"/>
      <c r="CZ449" s="115"/>
      <c r="DA449" s="115"/>
      <c r="DB449" s="115"/>
      <c r="DC449" s="115"/>
      <c r="DD449" s="115"/>
      <c r="DE449" s="115"/>
      <c r="DF449" s="115"/>
      <c r="DG449" s="115"/>
      <c r="DH449" s="115"/>
      <c r="DI449" s="115"/>
      <c r="DJ449" s="115"/>
      <c r="DK449" s="115"/>
      <c r="DL449" s="115"/>
      <c r="DM449" s="115"/>
      <c r="DN449" s="115"/>
      <c r="DO449" s="115"/>
      <c r="DP449" s="115"/>
      <c r="DQ449" s="115"/>
      <c r="DR449" s="115"/>
      <c r="DS449" s="115"/>
      <c r="DT449" s="115"/>
      <c r="DU449" s="115"/>
      <c r="DV449" s="115"/>
      <c r="DW449" s="115"/>
      <c r="DX449" s="115"/>
      <c r="DY449" s="115"/>
      <c r="DZ449" s="115"/>
      <c r="EA449" s="115"/>
      <c r="EB449" s="115"/>
      <c r="EC449" s="115"/>
      <c r="ED449" s="115"/>
      <c r="EE449" s="115"/>
      <c r="EF449" s="115"/>
      <c r="EG449" s="115"/>
      <c r="EH449" s="115"/>
      <c r="EI449" s="115"/>
      <c r="EJ449" s="115"/>
      <c r="EK449" s="115"/>
      <c r="EL449" s="115"/>
      <c r="EM449" s="115"/>
      <c r="EN449" s="115"/>
      <c r="EO449" s="115"/>
      <c r="EP449" s="115"/>
      <c r="EQ449" s="115"/>
      <c r="ER449" s="115"/>
      <c r="ES449" s="115"/>
      <c r="ET449" s="115"/>
      <c r="EU449" s="115"/>
      <c r="EV449" s="115"/>
      <c r="EW449" s="115"/>
      <c r="EX449" s="115"/>
      <c r="EY449" s="115"/>
      <c r="EZ449" s="115"/>
      <c r="FA449" s="115"/>
      <c r="FB449" s="115"/>
      <c r="FC449" s="115"/>
      <c r="FD449" s="115"/>
      <c r="FE449" s="115"/>
      <c r="FF449" s="115"/>
      <c r="FG449" s="115"/>
      <c r="FH449" s="115"/>
      <c r="FI449" s="115"/>
      <c r="FJ449" s="115"/>
      <c r="FK449" s="115"/>
      <c r="FL449" s="115"/>
      <c r="FM449" s="115"/>
      <c r="FN449" s="115"/>
      <c r="FO449" s="115"/>
      <c r="FP449" s="115"/>
      <c r="FQ449" s="115"/>
      <c r="FR449" s="115"/>
      <c r="FS449" s="115"/>
      <c r="FT449" s="115"/>
      <c r="FU449" s="115"/>
      <c r="FV449" s="115"/>
      <c r="FW449" s="115"/>
      <c r="FX449" s="115"/>
      <c r="FY449" s="115"/>
      <c r="FZ449" s="115"/>
      <c r="GA449" s="115"/>
      <c r="GB449" s="115"/>
      <c r="GC449" s="115"/>
      <c r="GD449" s="115"/>
      <c r="GE449" s="115"/>
      <c r="GF449" s="115"/>
      <c r="GG449" s="115"/>
    </row>
    <row r="450" spans="1:189" ht="12.75">
      <c r="A450" s="314"/>
      <c r="B450" s="317"/>
      <c r="C450" s="147">
        <v>44200</v>
      </c>
      <c r="D450" s="154">
        <f t="shared" si="31"/>
        <v>-0.01283475550927391</v>
      </c>
      <c r="E450" s="155">
        <f t="shared" si="32"/>
        <v>-44.979791000000205</v>
      </c>
      <c r="F450" s="345"/>
      <c r="G450" s="155">
        <f t="shared" si="33"/>
        <v>0.5480799999995725</v>
      </c>
      <c r="H450" s="359"/>
      <c r="I450" s="156">
        <f t="shared" si="38"/>
        <v>0.00022733356066671667</v>
      </c>
      <c r="J450" s="164">
        <f t="shared" si="34"/>
        <v>0.26847350356366484</v>
      </c>
      <c r="K450" s="155">
        <f t="shared" si="35"/>
        <v>928.7976757072488</v>
      </c>
      <c r="L450" s="345"/>
      <c r="M450" s="155">
        <f t="shared" si="36"/>
        <v>1069.4366800000003</v>
      </c>
      <c r="N450" s="359"/>
      <c r="O450" s="165">
        <f t="shared" si="37"/>
        <v>0.44348195858337414</v>
      </c>
      <c r="P450" s="41"/>
      <c r="Q450" s="41"/>
      <c r="R450" s="41"/>
      <c r="S450" s="41"/>
      <c r="T450" s="41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15"/>
      <c r="AF450" s="115"/>
      <c r="AG450" s="115"/>
      <c r="AH450" s="115"/>
      <c r="AI450" s="115"/>
      <c r="AJ450" s="115"/>
      <c r="AK450" s="115"/>
      <c r="AL450" s="115"/>
      <c r="AM450" s="115"/>
      <c r="AN450" s="115"/>
      <c r="AO450" s="115"/>
      <c r="AP450" s="115"/>
      <c r="AQ450" s="115"/>
      <c r="AR450" s="115"/>
      <c r="AS450" s="115"/>
      <c r="AT450" s="115"/>
      <c r="AU450" s="115"/>
      <c r="AV450" s="115"/>
      <c r="AW450" s="115"/>
      <c r="AX450" s="115"/>
      <c r="AY450" s="115"/>
      <c r="AZ450" s="115"/>
      <c r="BA450" s="115"/>
      <c r="BB450" s="115"/>
      <c r="BC450" s="115"/>
      <c r="BD450" s="115"/>
      <c r="BE450" s="115"/>
      <c r="BF450" s="115"/>
      <c r="BG450" s="115"/>
      <c r="BH450" s="115"/>
      <c r="BI450" s="115"/>
      <c r="BJ450" s="115"/>
      <c r="BK450" s="115"/>
      <c r="BL450" s="115"/>
      <c r="BM450" s="115"/>
      <c r="BN450" s="115"/>
      <c r="BO450" s="115"/>
      <c r="BP450" s="115"/>
      <c r="BQ450" s="115"/>
      <c r="BR450" s="115"/>
      <c r="BS450" s="115"/>
      <c r="BT450" s="115"/>
      <c r="BU450" s="115"/>
      <c r="BV450" s="115"/>
      <c r="BW450" s="115"/>
      <c r="BX450" s="115"/>
      <c r="BY450" s="115"/>
      <c r="BZ450" s="115"/>
      <c r="CA450" s="115"/>
      <c r="CB450" s="115"/>
      <c r="CC450" s="115"/>
      <c r="CD450" s="115"/>
      <c r="CE450" s="115"/>
      <c r="CF450" s="115"/>
      <c r="CG450" s="115"/>
      <c r="CH450" s="115"/>
      <c r="CI450" s="115"/>
      <c r="CJ450" s="115"/>
      <c r="CK450" s="115"/>
      <c r="CL450" s="115"/>
      <c r="CM450" s="115"/>
      <c r="CN450" s="115"/>
      <c r="CO450" s="115"/>
      <c r="CP450" s="115"/>
      <c r="CQ450" s="115"/>
      <c r="CR450" s="115"/>
      <c r="CS450" s="115"/>
      <c r="CT450" s="115"/>
      <c r="CU450" s="115"/>
      <c r="CV450" s="115"/>
      <c r="CW450" s="115"/>
      <c r="CX450" s="115"/>
      <c r="CY450" s="115"/>
      <c r="CZ450" s="115"/>
      <c r="DA450" s="115"/>
      <c r="DB450" s="115"/>
      <c r="DC450" s="115"/>
      <c r="DD450" s="115"/>
      <c r="DE450" s="115"/>
      <c r="DF450" s="115"/>
      <c r="DG450" s="115"/>
      <c r="DH450" s="115"/>
      <c r="DI450" s="115"/>
      <c r="DJ450" s="115"/>
      <c r="DK450" s="115"/>
      <c r="DL450" s="115"/>
      <c r="DM450" s="115"/>
      <c r="DN450" s="115"/>
      <c r="DO450" s="115"/>
      <c r="DP450" s="115"/>
      <c r="DQ450" s="115"/>
      <c r="DR450" s="115"/>
      <c r="DS450" s="115"/>
      <c r="DT450" s="115"/>
      <c r="DU450" s="115"/>
      <c r="DV450" s="115"/>
      <c r="DW450" s="115"/>
      <c r="DX450" s="115"/>
      <c r="DY450" s="115"/>
      <c r="DZ450" s="115"/>
      <c r="EA450" s="115"/>
      <c r="EB450" s="115"/>
      <c r="EC450" s="115"/>
      <c r="ED450" s="115"/>
      <c r="EE450" s="115"/>
      <c r="EF450" s="115"/>
      <c r="EG450" s="115"/>
      <c r="EH450" s="115"/>
      <c r="EI450" s="115"/>
      <c r="EJ450" s="115"/>
      <c r="EK450" s="115"/>
      <c r="EL450" s="115"/>
      <c r="EM450" s="115"/>
      <c r="EN450" s="115"/>
      <c r="EO450" s="115"/>
      <c r="EP450" s="115"/>
      <c r="EQ450" s="115"/>
      <c r="ER450" s="115"/>
      <c r="ES450" s="115"/>
      <c r="ET450" s="115"/>
      <c r="EU450" s="115"/>
      <c r="EV450" s="115"/>
      <c r="EW450" s="115"/>
      <c r="EX450" s="115"/>
      <c r="EY450" s="115"/>
      <c r="EZ450" s="115"/>
      <c r="FA450" s="115"/>
      <c r="FB450" s="115"/>
      <c r="FC450" s="115"/>
      <c r="FD450" s="115"/>
      <c r="FE450" s="115"/>
      <c r="FF450" s="115"/>
      <c r="FG450" s="115"/>
      <c r="FH450" s="115"/>
      <c r="FI450" s="115"/>
      <c r="FJ450" s="115"/>
      <c r="FK450" s="115"/>
      <c r="FL450" s="115"/>
      <c r="FM450" s="115"/>
      <c r="FN450" s="115"/>
      <c r="FO450" s="115"/>
      <c r="FP450" s="115"/>
      <c r="FQ450" s="115"/>
      <c r="FR450" s="115"/>
      <c r="FS450" s="115"/>
      <c r="FT450" s="115"/>
      <c r="FU450" s="115"/>
      <c r="FV450" s="115"/>
      <c r="FW450" s="115"/>
      <c r="FX450" s="115"/>
      <c r="FY450" s="115"/>
      <c r="FZ450" s="115"/>
      <c r="GA450" s="115"/>
      <c r="GB450" s="115"/>
      <c r="GC450" s="115"/>
      <c r="GD450" s="115"/>
      <c r="GE450" s="115"/>
      <c r="GF450" s="115"/>
      <c r="GG450" s="115"/>
    </row>
    <row r="451" spans="1:189" ht="13.5" thickBot="1">
      <c r="A451" s="315"/>
      <c r="B451" s="318"/>
      <c r="C451" s="148">
        <v>83200</v>
      </c>
      <c r="D451" s="157">
        <f t="shared" si="31"/>
        <v>-0.007900881247950787</v>
      </c>
      <c r="E451" s="158">
        <f t="shared" si="32"/>
        <v>-44.49619100000018</v>
      </c>
      <c r="F451" s="346"/>
      <c r="G451" s="158">
        <f t="shared" si="33"/>
        <v>1.0316800000000512</v>
      </c>
      <c r="H451" s="360"/>
      <c r="I451" s="159">
        <f t="shared" si="38"/>
        <v>0.0002273335606669053</v>
      </c>
      <c r="J451" s="166">
        <f t="shared" si="34"/>
        <v>0.33512012249713785</v>
      </c>
      <c r="K451" s="167">
        <f t="shared" si="35"/>
        <v>1872.4182757072485</v>
      </c>
      <c r="L451" s="348"/>
      <c r="M451" s="167">
        <f t="shared" si="36"/>
        <v>2013.05728</v>
      </c>
      <c r="N451" s="364"/>
      <c r="O451" s="168">
        <f t="shared" si="37"/>
        <v>0.44348195858337397</v>
      </c>
      <c r="P451" s="41"/>
      <c r="Q451" s="41"/>
      <c r="R451" s="41"/>
      <c r="S451" s="41"/>
      <c r="T451" s="41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15"/>
      <c r="AF451" s="115"/>
      <c r="AG451" s="115"/>
      <c r="AH451" s="115"/>
      <c r="AI451" s="115"/>
      <c r="AJ451" s="115"/>
      <c r="AK451" s="115"/>
      <c r="AL451" s="115"/>
      <c r="AM451" s="115"/>
      <c r="AN451" s="115"/>
      <c r="AO451" s="115"/>
      <c r="AP451" s="115"/>
      <c r="AQ451" s="115"/>
      <c r="AR451" s="115"/>
      <c r="AS451" s="115"/>
      <c r="AT451" s="115"/>
      <c r="AU451" s="115"/>
      <c r="AV451" s="115"/>
      <c r="AW451" s="115"/>
      <c r="AX451" s="115"/>
      <c r="AY451" s="115"/>
      <c r="AZ451" s="115"/>
      <c r="BA451" s="115"/>
      <c r="BB451" s="115"/>
      <c r="BC451" s="115"/>
      <c r="BD451" s="115"/>
      <c r="BE451" s="115"/>
      <c r="BF451" s="115"/>
      <c r="BG451" s="115"/>
      <c r="BH451" s="115"/>
      <c r="BI451" s="115"/>
      <c r="BJ451" s="115"/>
      <c r="BK451" s="115"/>
      <c r="BL451" s="115"/>
      <c r="BM451" s="115"/>
      <c r="BN451" s="115"/>
      <c r="BO451" s="115"/>
      <c r="BP451" s="115"/>
      <c r="BQ451" s="115"/>
      <c r="BR451" s="115"/>
      <c r="BS451" s="115"/>
      <c r="BT451" s="115"/>
      <c r="BU451" s="115"/>
      <c r="BV451" s="115"/>
      <c r="BW451" s="115"/>
      <c r="BX451" s="115"/>
      <c r="BY451" s="115"/>
      <c r="BZ451" s="115"/>
      <c r="CA451" s="115"/>
      <c r="CB451" s="115"/>
      <c r="CC451" s="115"/>
      <c r="CD451" s="115"/>
      <c r="CE451" s="115"/>
      <c r="CF451" s="115"/>
      <c r="CG451" s="115"/>
      <c r="CH451" s="115"/>
      <c r="CI451" s="115"/>
      <c r="CJ451" s="115"/>
      <c r="CK451" s="115"/>
      <c r="CL451" s="115"/>
      <c r="CM451" s="115"/>
      <c r="CN451" s="115"/>
      <c r="CO451" s="115"/>
      <c r="CP451" s="115"/>
      <c r="CQ451" s="115"/>
      <c r="CR451" s="115"/>
      <c r="CS451" s="115"/>
      <c r="CT451" s="115"/>
      <c r="CU451" s="115"/>
      <c r="CV451" s="115"/>
      <c r="CW451" s="115"/>
      <c r="CX451" s="115"/>
      <c r="CY451" s="115"/>
      <c r="CZ451" s="115"/>
      <c r="DA451" s="115"/>
      <c r="DB451" s="115"/>
      <c r="DC451" s="115"/>
      <c r="DD451" s="115"/>
      <c r="DE451" s="115"/>
      <c r="DF451" s="115"/>
      <c r="DG451" s="115"/>
      <c r="DH451" s="115"/>
      <c r="DI451" s="115"/>
      <c r="DJ451" s="115"/>
      <c r="DK451" s="115"/>
      <c r="DL451" s="115"/>
      <c r="DM451" s="115"/>
      <c r="DN451" s="115"/>
      <c r="DO451" s="115"/>
      <c r="DP451" s="115"/>
      <c r="DQ451" s="115"/>
      <c r="DR451" s="115"/>
      <c r="DS451" s="115"/>
      <c r="DT451" s="115"/>
      <c r="DU451" s="115"/>
      <c r="DV451" s="115"/>
      <c r="DW451" s="115"/>
      <c r="DX451" s="115"/>
      <c r="DY451" s="115"/>
      <c r="DZ451" s="115"/>
      <c r="EA451" s="115"/>
      <c r="EB451" s="115"/>
      <c r="EC451" s="115"/>
      <c r="ED451" s="115"/>
      <c r="EE451" s="115"/>
      <c r="EF451" s="115"/>
      <c r="EG451" s="115"/>
      <c r="EH451" s="115"/>
      <c r="EI451" s="115"/>
      <c r="EJ451" s="115"/>
      <c r="EK451" s="115"/>
      <c r="EL451" s="115"/>
      <c r="EM451" s="115"/>
      <c r="EN451" s="115"/>
      <c r="EO451" s="115"/>
      <c r="EP451" s="115"/>
      <c r="EQ451" s="115"/>
      <c r="ER451" s="115"/>
      <c r="ES451" s="115"/>
      <c r="ET451" s="115"/>
      <c r="EU451" s="115"/>
      <c r="EV451" s="115"/>
      <c r="EW451" s="115"/>
      <c r="EX451" s="115"/>
      <c r="EY451" s="115"/>
      <c r="EZ451" s="115"/>
      <c r="FA451" s="115"/>
      <c r="FB451" s="115"/>
      <c r="FC451" s="115"/>
      <c r="FD451" s="115"/>
      <c r="FE451" s="115"/>
      <c r="FF451" s="115"/>
      <c r="FG451" s="115"/>
      <c r="FH451" s="115"/>
      <c r="FI451" s="115"/>
      <c r="FJ451" s="115"/>
      <c r="FK451" s="115"/>
      <c r="FL451" s="115"/>
      <c r="FM451" s="115"/>
      <c r="FN451" s="115"/>
      <c r="FO451" s="115"/>
      <c r="FP451" s="115"/>
      <c r="FQ451" s="115"/>
      <c r="FR451" s="115"/>
      <c r="FS451" s="115"/>
      <c r="FT451" s="115"/>
      <c r="FU451" s="115"/>
      <c r="FV451" s="115"/>
      <c r="FW451" s="115"/>
      <c r="FX451" s="115"/>
      <c r="FY451" s="115"/>
      <c r="FZ451" s="115"/>
      <c r="GA451" s="115"/>
      <c r="GB451" s="115"/>
      <c r="GC451" s="115"/>
      <c r="GD451" s="115"/>
      <c r="GE451" s="115"/>
      <c r="GF451" s="115"/>
      <c r="GG451" s="115"/>
    </row>
    <row r="452" spans="1:189" ht="13.5" thickTop="1">
      <c r="A452" s="313">
        <v>31</v>
      </c>
      <c r="B452" s="316" t="s">
        <v>54</v>
      </c>
      <c r="C452" s="145">
        <v>1200</v>
      </c>
      <c r="D452" s="210">
        <f t="shared" si="31"/>
        <v>-0.03926654005576855</v>
      </c>
      <c r="E452" s="211">
        <f t="shared" si="32"/>
        <v>-45.512991000000056</v>
      </c>
      <c r="F452" s="344">
        <f>M229-Q229</f>
        <v>-45.527871000000005</v>
      </c>
      <c r="G452" s="211">
        <f t="shared" si="33"/>
        <v>0.0148799999999909</v>
      </c>
      <c r="H452" s="358">
        <f>(M229-Q229)/Q229</f>
        <v>-0.04163028810500456</v>
      </c>
      <c r="I452" s="212">
        <f t="shared" si="38"/>
        <v>0.00022733356066675497</v>
      </c>
      <c r="J452" s="221">
        <f t="shared" si="34"/>
        <v>-0.10022271016398303</v>
      </c>
      <c r="K452" s="222">
        <f t="shared" si="35"/>
        <v>-111.60452429275199</v>
      </c>
      <c r="L452" s="347">
        <f>I229-M229</f>
        <v>-140.6390042927519</v>
      </c>
      <c r="M452" s="222">
        <f t="shared" si="36"/>
        <v>29.034480000000002</v>
      </c>
      <c r="N452" s="363">
        <f>(I229-M229)/M229</f>
        <v>-0.1341852493270529</v>
      </c>
      <c r="O452" s="223">
        <f t="shared" si="37"/>
        <v>0.443481958583374</v>
      </c>
      <c r="P452" s="41"/>
      <c r="Q452" s="41"/>
      <c r="R452" s="41"/>
      <c r="S452" s="41"/>
      <c r="T452" s="41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15"/>
      <c r="AF452" s="115"/>
      <c r="AG452" s="115"/>
      <c r="AH452" s="115"/>
      <c r="AI452" s="115"/>
      <c r="AJ452" s="115"/>
      <c r="AK452" s="115"/>
      <c r="AL452" s="115"/>
      <c r="AM452" s="115"/>
      <c r="AN452" s="115"/>
      <c r="AO452" s="115"/>
      <c r="AP452" s="115"/>
      <c r="AQ452" s="115"/>
      <c r="AR452" s="115"/>
      <c r="AS452" s="115"/>
      <c r="AT452" s="115"/>
      <c r="AU452" s="115"/>
      <c r="AV452" s="115"/>
      <c r="AW452" s="115"/>
      <c r="AX452" s="115"/>
      <c r="AY452" s="115"/>
      <c r="AZ452" s="115"/>
      <c r="BA452" s="115"/>
      <c r="BB452" s="115"/>
      <c r="BC452" s="115"/>
      <c r="BD452" s="115"/>
      <c r="BE452" s="115"/>
      <c r="BF452" s="115"/>
      <c r="BG452" s="115"/>
      <c r="BH452" s="115"/>
      <c r="BI452" s="115"/>
      <c r="BJ452" s="115"/>
      <c r="BK452" s="115"/>
      <c r="BL452" s="115"/>
      <c r="BM452" s="115"/>
      <c r="BN452" s="115"/>
      <c r="BO452" s="115"/>
      <c r="BP452" s="115"/>
      <c r="BQ452" s="115"/>
      <c r="BR452" s="115"/>
      <c r="BS452" s="115"/>
      <c r="BT452" s="115"/>
      <c r="BU452" s="115"/>
      <c r="BV452" s="115"/>
      <c r="BW452" s="115"/>
      <c r="BX452" s="115"/>
      <c r="BY452" s="115"/>
      <c r="BZ452" s="115"/>
      <c r="CA452" s="115"/>
      <c r="CB452" s="115"/>
      <c r="CC452" s="115"/>
      <c r="CD452" s="115"/>
      <c r="CE452" s="115"/>
      <c r="CF452" s="115"/>
      <c r="CG452" s="115"/>
      <c r="CH452" s="115"/>
      <c r="CI452" s="115"/>
      <c r="CJ452" s="115"/>
      <c r="CK452" s="115"/>
      <c r="CL452" s="115"/>
      <c r="CM452" s="115"/>
      <c r="CN452" s="115"/>
      <c r="CO452" s="115"/>
      <c r="CP452" s="115"/>
      <c r="CQ452" s="115"/>
      <c r="CR452" s="115"/>
      <c r="CS452" s="115"/>
      <c r="CT452" s="115"/>
      <c r="CU452" s="115"/>
      <c r="CV452" s="115"/>
      <c r="CW452" s="115"/>
      <c r="CX452" s="115"/>
      <c r="CY452" s="115"/>
      <c r="CZ452" s="115"/>
      <c r="DA452" s="115"/>
      <c r="DB452" s="115"/>
      <c r="DC452" s="115"/>
      <c r="DD452" s="115"/>
      <c r="DE452" s="115"/>
      <c r="DF452" s="115"/>
      <c r="DG452" s="115"/>
      <c r="DH452" s="115"/>
      <c r="DI452" s="115"/>
      <c r="DJ452" s="115"/>
      <c r="DK452" s="115"/>
      <c r="DL452" s="115"/>
      <c r="DM452" s="115"/>
      <c r="DN452" s="115"/>
      <c r="DO452" s="115"/>
      <c r="DP452" s="115"/>
      <c r="DQ452" s="115"/>
      <c r="DR452" s="115"/>
      <c r="DS452" s="115"/>
      <c r="DT452" s="115"/>
      <c r="DU452" s="115"/>
      <c r="DV452" s="115"/>
      <c r="DW452" s="115"/>
      <c r="DX452" s="115"/>
      <c r="DY452" s="115"/>
      <c r="DZ452" s="115"/>
      <c r="EA452" s="115"/>
      <c r="EB452" s="115"/>
      <c r="EC452" s="115"/>
      <c r="ED452" s="115"/>
      <c r="EE452" s="115"/>
      <c r="EF452" s="115"/>
      <c r="EG452" s="115"/>
      <c r="EH452" s="115"/>
      <c r="EI452" s="115"/>
      <c r="EJ452" s="115"/>
      <c r="EK452" s="115"/>
      <c r="EL452" s="115"/>
      <c r="EM452" s="115"/>
      <c r="EN452" s="115"/>
      <c r="EO452" s="115"/>
      <c r="EP452" s="115"/>
      <c r="EQ452" s="115"/>
      <c r="ER452" s="115"/>
      <c r="ES452" s="115"/>
      <c r="ET452" s="115"/>
      <c r="EU452" s="115"/>
      <c r="EV452" s="115"/>
      <c r="EW452" s="115"/>
      <c r="EX452" s="115"/>
      <c r="EY452" s="115"/>
      <c r="EZ452" s="115"/>
      <c r="FA452" s="115"/>
      <c r="FB452" s="115"/>
      <c r="FC452" s="115"/>
      <c r="FD452" s="115"/>
      <c r="FE452" s="115"/>
      <c r="FF452" s="115"/>
      <c r="FG452" s="115"/>
      <c r="FH452" s="115"/>
      <c r="FI452" s="115"/>
      <c r="FJ452" s="115"/>
      <c r="FK452" s="115"/>
      <c r="FL452" s="115"/>
      <c r="FM452" s="115"/>
      <c r="FN452" s="115"/>
      <c r="FO452" s="115"/>
      <c r="FP452" s="115"/>
      <c r="FQ452" s="115"/>
      <c r="FR452" s="115"/>
      <c r="FS452" s="115"/>
      <c r="FT452" s="115"/>
      <c r="FU452" s="115"/>
      <c r="FV452" s="115"/>
      <c r="FW452" s="115"/>
      <c r="FX452" s="115"/>
      <c r="FY452" s="115"/>
      <c r="FZ452" s="115"/>
      <c r="GA452" s="115"/>
      <c r="GB452" s="115"/>
      <c r="GC452" s="115"/>
      <c r="GD452" s="115"/>
      <c r="GE452" s="115"/>
      <c r="GF452" s="115"/>
      <c r="GG452" s="115"/>
    </row>
    <row r="453" spans="1:189" ht="12.75">
      <c r="A453" s="314"/>
      <c r="B453" s="317"/>
      <c r="C453" s="146">
        <v>1600</v>
      </c>
      <c r="D453" s="154">
        <f t="shared" si="31"/>
        <v>-0.038536853967518755</v>
      </c>
      <c r="E453" s="155">
        <f t="shared" si="32"/>
        <v>-45.508030999999846</v>
      </c>
      <c r="F453" s="345"/>
      <c r="G453" s="155">
        <f t="shared" si="33"/>
        <v>0.019840000000002078</v>
      </c>
      <c r="H453" s="359"/>
      <c r="I453" s="156">
        <f t="shared" si="38"/>
        <v>0.00022733356066691781</v>
      </c>
      <c r="J453" s="164">
        <f t="shared" si="34"/>
        <v>-0.08977224857950536</v>
      </c>
      <c r="K453" s="155">
        <f t="shared" si="35"/>
        <v>-101.92636429275194</v>
      </c>
      <c r="L453" s="345"/>
      <c r="M453" s="155">
        <f t="shared" si="36"/>
        <v>38.71263999999999</v>
      </c>
      <c r="N453" s="359"/>
      <c r="O453" s="165">
        <f t="shared" si="37"/>
        <v>0.4434819585833739</v>
      </c>
      <c r="P453" s="41"/>
      <c r="Q453" s="41"/>
      <c r="R453" s="41"/>
      <c r="S453" s="41"/>
      <c r="T453" s="41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15"/>
      <c r="AF453" s="115"/>
      <c r="AG453" s="115"/>
      <c r="AH453" s="115"/>
      <c r="AI453" s="115"/>
      <c r="AJ453" s="115"/>
      <c r="AK453" s="115"/>
      <c r="AL453" s="115"/>
      <c r="AM453" s="115"/>
      <c r="AN453" s="115"/>
      <c r="AO453" s="115"/>
      <c r="AP453" s="115"/>
      <c r="AQ453" s="115"/>
      <c r="AR453" s="115"/>
      <c r="AS453" s="115"/>
      <c r="AT453" s="115"/>
      <c r="AU453" s="115"/>
      <c r="AV453" s="115"/>
      <c r="AW453" s="115"/>
      <c r="AX453" s="115"/>
      <c r="AY453" s="115"/>
      <c r="AZ453" s="115"/>
      <c r="BA453" s="115"/>
      <c r="BB453" s="115"/>
      <c r="BC453" s="115"/>
      <c r="BD453" s="115"/>
      <c r="BE453" s="115"/>
      <c r="BF453" s="115"/>
      <c r="BG453" s="115"/>
      <c r="BH453" s="115"/>
      <c r="BI453" s="115"/>
      <c r="BJ453" s="115"/>
      <c r="BK453" s="115"/>
      <c r="BL453" s="115"/>
      <c r="BM453" s="115"/>
      <c r="BN453" s="115"/>
      <c r="BO453" s="115"/>
      <c r="BP453" s="115"/>
      <c r="BQ453" s="115"/>
      <c r="BR453" s="115"/>
      <c r="BS453" s="115"/>
      <c r="BT453" s="115"/>
      <c r="BU453" s="115"/>
      <c r="BV453" s="115"/>
      <c r="BW453" s="115"/>
      <c r="BX453" s="115"/>
      <c r="BY453" s="115"/>
      <c r="BZ453" s="115"/>
      <c r="CA453" s="115"/>
      <c r="CB453" s="115"/>
      <c r="CC453" s="115"/>
      <c r="CD453" s="115"/>
      <c r="CE453" s="115"/>
      <c r="CF453" s="115"/>
      <c r="CG453" s="115"/>
      <c r="CH453" s="115"/>
      <c r="CI453" s="115"/>
      <c r="CJ453" s="115"/>
      <c r="CK453" s="115"/>
      <c r="CL453" s="115"/>
      <c r="CM453" s="115"/>
      <c r="CN453" s="115"/>
      <c r="CO453" s="115"/>
      <c r="CP453" s="115"/>
      <c r="CQ453" s="115"/>
      <c r="CR453" s="115"/>
      <c r="CS453" s="115"/>
      <c r="CT453" s="115"/>
      <c r="CU453" s="115"/>
      <c r="CV453" s="115"/>
      <c r="CW453" s="115"/>
      <c r="CX453" s="115"/>
      <c r="CY453" s="115"/>
      <c r="CZ453" s="115"/>
      <c r="DA453" s="115"/>
      <c r="DB453" s="115"/>
      <c r="DC453" s="115"/>
      <c r="DD453" s="115"/>
      <c r="DE453" s="115"/>
      <c r="DF453" s="115"/>
      <c r="DG453" s="115"/>
      <c r="DH453" s="115"/>
      <c r="DI453" s="115"/>
      <c r="DJ453" s="115"/>
      <c r="DK453" s="115"/>
      <c r="DL453" s="115"/>
      <c r="DM453" s="115"/>
      <c r="DN453" s="115"/>
      <c r="DO453" s="115"/>
      <c r="DP453" s="115"/>
      <c r="DQ453" s="115"/>
      <c r="DR453" s="115"/>
      <c r="DS453" s="115"/>
      <c r="DT453" s="115"/>
      <c r="DU453" s="115"/>
      <c r="DV453" s="115"/>
      <c r="DW453" s="115"/>
      <c r="DX453" s="115"/>
      <c r="DY453" s="115"/>
      <c r="DZ453" s="115"/>
      <c r="EA453" s="115"/>
      <c r="EB453" s="115"/>
      <c r="EC453" s="115"/>
      <c r="ED453" s="115"/>
      <c r="EE453" s="115"/>
      <c r="EF453" s="115"/>
      <c r="EG453" s="115"/>
      <c r="EH453" s="115"/>
      <c r="EI453" s="115"/>
      <c r="EJ453" s="115"/>
      <c r="EK453" s="115"/>
      <c r="EL453" s="115"/>
      <c r="EM453" s="115"/>
      <c r="EN453" s="115"/>
      <c r="EO453" s="115"/>
      <c r="EP453" s="115"/>
      <c r="EQ453" s="115"/>
      <c r="ER453" s="115"/>
      <c r="ES453" s="115"/>
      <c r="ET453" s="115"/>
      <c r="EU453" s="115"/>
      <c r="EV453" s="115"/>
      <c r="EW453" s="115"/>
      <c r="EX453" s="115"/>
      <c r="EY453" s="115"/>
      <c r="EZ453" s="115"/>
      <c r="FA453" s="115"/>
      <c r="FB453" s="115"/>
      <c r="FC453" s="115"/>
      <c r="FD453" s="115"/>
      <c r="FE453" s="115"/>
      <c r="FF453" s="115"/>
      <c r="FG453" s="115"/>
      <c r="FH453" s="115"/>
      <c r="FI453" s="115"/>
      <c r="FJ453" s="115"/>
      <c r="FK453" s="115"/>
      <c r="FL453" s="115"/>
      <c r="FM453" s="115"/>
      <c r="FN453" s="115"/>
      <c r="FO453" s="115"/>
      <c r="FP453" s="115"/>
      <c r="FQ453" s="115"/>
      <c r="FR453" s="115"/>
      <c r="FS453" s="115"/>
      <c r="FT453" s="115"/>
      <c r="FU453" s="115"/>
      <c r="FV453" s="115"/>
      <c r="FW453" s="115"/>
      <c r="FX453" s="115"/>
      <c r="FY453" s="115"/>
      <c r="FZ453" s="115"/>
      <c r="GA453" s="115"/>
      <c r="GB453" s="115"/>
      <c r="GC453" s="115"/>
      <c r="GD453" s="115"/>
      <c r="GE453" s="115"/>
      <c r="GF453" s="115"/>
      <c r="GG453" s="115"/>
    </row>
    <row r="454" spans="1:189" ht="12.75">
      <c r="A454" s="314"/>
      <c r="B454" s="317"/>
      <c r="C454" s="147">
        <v>3120</v>
      </c>
      <c r="D454" s="154">
        <f t="shared" si="31"/>
        <v>-0.035993819741449225</v>
      </c>
      <c r="E454" s="155">
        <f t="shared" si="32"/>
        <v>-45.48918299999991</v>
      </c>
      <c r="F454" s="345"/>
      <c r="G454" s="155">
        <f t="shared" si="33"/>
        <v>0.038688000000007605</v>
      </c>
      <c r="H454" s="359"/>
      <c r="I454" s="156">
        <f t="shared" si="38"/>
        <v>0.00022733356066693868</v>
      </c>
      <c r="J454" s="164">
        <f t="shared" si="34"/>
        <v>-0.05347491604121457</v>
      </c>
      <c r="K454" s="155">
        <f t="shared" si="35"/>
        <v>-65.14935629275192</v>
      </c>
      <c r="L454" s="345"/>
      <c r="M454" s="155">
        <f t="shared" si="36"/>
        <v>75.48964799999999</v>
      </c>
      <c r="N454" s="359"/>
      <c r="O454" s="165">
        <f t="shared" si="37"/>
        <v>0.44348195858337386</v>
      </c>
      <c r="P454" s="41"/>
      <c r="Q454" s="41"/>
      <c r="R454" s="41"/>
      <c r="S454" s="41"/>
      <c r="T454" s="41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15"/>
      <c r="AF454" s="115"/>
      <c r="AG454" s="115"/>
      <c r="AH454" s="115"/>
      <c r="AI454" s="115"/>
      <c r="AJ454" s="115"/>
      <c r="AK454" s="115"/>
      <c r="AL454" s="115"/>
      <c r="AM454" s="115"/>
      <c r="AN454" s="115"/>
      <c r="AO454" s="115"/>
      <c r="AP454" s="115"/>
      <c r="AQ454" s="115"/>
      <c r="AR454" s="115"/>
      <c r="AS454" s="115"/>
      <c r="AT454" s="115"/>
      <c r="AU454" s="115"/>
      <c r="AV454" s="115"/>
      <c r="AW454" s="115"/>
      <c r="AX454" s="115"/>
      <c r="AY454" s="115"/>
      <c r="AZ454" s="115"/>
      <c r="BA454" s="115"/>
      <c r="BB454" s="115"/>
      <c r="BC454" s="115"/>
      <c r="BD454" s="115"/>
      <c r="BE454" s="115"/>
      <c r="BF454" s="115"/>
      <c r="BG454" s="115"/>
      <c r="BH454" s="115"/>
      <c r="BI454" s="115"/>
      <c r="BJ454" s="115"/>
      <c r="BK454" s="115"/>
      <c r="BL454" s="115"/>
      <c r="BM454" s="115"/>
      <c r="BN454" s="115"/>
      <c r="BO454" s="115"/>
      <c r="BP454" s="115"/>
      <c r="BQ454" s="115"/>
      <c r="BR454" s="115"/>
      <c r="BS454" s="115"/>
      <c r="BT454" s="115"/>
      <c r="BU454" s="115"/>
      <c r="BV454" s="115"/>
      <c r="BW454" s="115"/>
      <c r="BX454" s="115"/>
      <c r="BY454" s="115"/>
      <c r="BZ454" s="115"/>
      <c r="CA454" s="115"/>
      <c r="CB454" s="115"/>
      <c r="CC454" s="115"/>
      <c r="CD454" s="115"/>
      <c r="CE454" s="115"/>
      <c r="CF454" s="115"/>
      <c r="CG454" s="115"/>
      <c r="CH454" s="115"/>
      <c r="CI454" s="115"/>
      <c r="CJ454" s="115"/>
      <c r="CK454" s="115"/>
      <c r="CL454" s="115"/>
      <c r="CM454" s="115"/>
      <c r="CN454" s="115"/>
      <c r="CO454" s="115"/>
      <c r="CP454" s="115"/>
      <c r="CQ454" s="115"/>
      <c r="CR454" s="115"/>
      <c r="CS454" s="115"/>
      <c r="CT454" s="115"/>
      <c r="CU454" s="115"/>
      <c r="CV454" s="115"/>
      <c r="CW454" s="115"/>
      <c r="CX454" s="115"/>
      <c r="CY454" s="115"/>
      <c r="CZ454" s="115"/>
      <c r="DA454" s="115"/>
      <c r="DB454" s="115"/>
      <c r="DC454" s="115"/>
      <c r="DD454" s="115"/>
      <c r="DE454" s="115"/>
      <c r="DF454" s="115"/>
      <c r="DG454" s="115"/>
      <c r="DH454" s="115"/>
      <c r="DI454" s="115"/>
      <c r="DJ454" s="115"/>
      <c r="DK454" s="115"/>
      <c r="DL454" s="115"/>
      <c r="DM454" s="115"/>
      <c r="DN454" s="115"/>
      <c r="DO454" s="115"/>
      <c r="DP454" s="115"/>
      <c r="DQ454" s="115"/>
      <c r="DR454" s="115"/>
      <c r="DS454" s="115"/>
      <c r="DT454" s="115"/>
      <c r="DU454" s="115"/>
      <c r="DV454" s="115"/>
      <c r="DW454" s="115"/>
      <c r="DX454" s="115"/>
      <c r="DY454" s="115"/>
      <c r="DZ454" s="115"/>
      <c r="EA454" s="115"/>
      <c r="EB454" s="115"/>
      <c r="EC454" s="115"/>
      <c r="ED454" s="115"/>
      <c r="EE454" s="115"/>
      <c r="EF454" s="115"/>
      <c r="EG454" s="115"/>
      <c r="EH454" s="115"/>
      <c r="EI454" s="115"/>
      <c r="EJ454" s="115"/>
      <c r="EK454" s="115"/>
      <c r="EL454" s="115"/>
      <c r="EM454" s="115"/>
      <c r="EN454" s="115"/>
      <c r="EO454" s="115"/>
      <c r="EP454" s="115"/>
      <c r="EQ454" s="115"/>
      <c r="ER454" s="115"/>
      <c r="ES454" s="115"/>
      <c r="ET454" s="115"/>
      <c r="EU454" s="115"/>
      <c r="EV454" s="115"/>
      <c r="EW454" s="115"/>
      <c r="EX454" s="115"/>
      <c r="EY454" s="115"/>
      <c r="EZ454" s="115"/>
      <c r="FA454" s="115"/>
      <c r="FB454" s="115"/>
      <c r="FC454" s="115"/>
      <c r="FD454" s="115"/>
      <c r="FE454" s="115"/>
      <c r="FF454" s="115"/>
      <c r="FG454" s="115"/>
      <c r="FH454" s="115"/>
      <c r="FI454" s="115"/>
      <c r="FJ454" s="115"/>
      <c r="FK454" s="115"/>
      <c r="FL454" s="115"/>
      <c r="FM454" s="115"/>
      <c r="FN454" s="115"/>
      <c r="FO454" s="115"/>
      <c r="FP454" s="115"/>
      <c r="FQ454" s="115"/>
      <c r="FR454" s="115"/>
      <c r="FS454" s="115"/>
      <c r="FT454" s="115"/>
      <c r="FU454" s="115"/>
      <c r="FV454" s="115"/>
      <c r="FW454" s="115"/>
      <c r="FX454" s="115"/>
      <c r="FY454" s="115"/>
      <c r="FZ454" s="115"/>
      <c r="GA454" s="115"/>
      <c r="GB454" s="115"/>
      <c r="GC454" s="115"/>
      <c r="GD454" s="115"/>
      <c r="GE454" s="115"/>
      <c r="GF454" s="115"/>
      <c r="GG454" s="115"/>
    </row>
    <row r="455" spans="1:189" ht="12.75">
      <c r="A455" s="314"/>
      <c r="B455" s="317"/>
      <c r="C455" s="147">
        <v>9360</v>
      </c>
      <c r="D455" s="154">
        <f t="shared" si="31"/>
        <v>-0.028308623468164876</v>
      </c>
      <c r="E455" s="155">
        <f t="shared" si="32"/>
        <v>-45.41180699999995</v>
      </c>
      <c r="F455" s="345"/>
      <c r="G455" s="155">
        <f t="shared" si="33"/>
        <v>0.1160639999999944</v>
      </c>
      <c r="H455" s="359"/>
      <c r="I455" s="156">
        <f t="shared" si="38"/>
        <v>0.00022733356066688304</v>
      </c>
      <c r="J455" s="164">
        <f t="shared" si="34"/>
        <v>0.05506307075161388</v>
      </c>
      <c r="K455" s="155">
        <f t="shared" si="35"/>
        <v>85.82993970724806</v>
      </c>
      <c r="L455" s="345"/>
      <c r="M455" s="155">
        <f t="shared" si="36"/>
        <v>226.46894400000002</v>
      </c>
      <c r="N455" s="359"/>
      <c r="O455" s="165">
        <f t="shared" si="37"/>
        <v>0.443481958583374</v>
      </c>
      <c r="P455" s="41"/>
      <c r="Q455" s="41"/>
      <c r="R455" s="41"/>
      <c r="S455" s="41"/>
      <c r="T455" s="41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15"/>
      <c r="AF455" s="115"/>
      <c r="AG455" s="115"/>
      <c r="AH455" s="115"/>
      <c r="AI455" s="115"/>
      <c r="AJ455" s="115"/>
      <c r="AK455" s="115"/>
      <c r="AL455" s="115"/>
      <c r="AM455" s="115"/>
      <c r="AN455" s="115"/>
      <c r="AO455" s="115"/>
      <c r="AP455" s="115"/>
      <c r="AQ455" s="115"/>
      <c r="AR455" s="115"/>
      <c r="AS455" s="115"/>
      <c r="AT455" s="115"/>
      <c r="AU455" s="115"/>
      <c r="AV455" s="115"/>
      <c r="AW455" s="115"/>
      <c r="AX455" s="115"/>
      <c r="AY455" s="115"/>
      <c r="AZ455" s="115"/>
      <c r="BA455" s="115"/>
      <c r="BB455" s="115"/>
      <c r="BC455" s="115"/>
      <c r="BD455" s="115"/>
      <c r="BE455" s="115"/>
      <c r="BF455" s="115"/>
      <c r="BG455" s="115"/>
      <c r="BH455" s="115"/>
      <c r="BI455" s="115"/>
      <c r="BJ455" s="115"/>
      <c r="BK455" s="115"/>
      <c r="BL455" s="115"/>
      <c r="BM455" s="115"/>
      <c r="BN455" s="115"/>
      <c r="BO455" s="115"/>
      <c r="BP455" s="115"/>
      <c r="BQ455" s="115"/>
      <c r="BR455" s="115"/>
      <c r="BS455" s="115"/>
      <c r="BT455" s="115"/>
      <c r="BU455" s="115"/>
      <c r="BV455" s="115"/>
      <c r="BW455" s="115"/>
      <c r="BX455" s="115"/>
      <c r="BY455" s="115"/>
      <c r="BZ455" s="115"/>
      <c r="CA455" s="115"/>
      <c r="CB455" s="115"/>
      <c r="CC455" s="115"/>
      <c r="CD455" s="115"/>
      <c r="CE455" s="115"/>
      <c r="CF455" s="115"/>
      <c r="CG455" s="115"/>
      <c r="CH455" s="115"/>
      <c r="CI455" s="115"/>
      <c r="CJ455" s="115"/>
      <c r="CK455" s="115"/>
      <c r="CL455" s="115"/>
      <c r="CM455" s="115"/>
      <c r="CN455" s="115"/>
      <c r="CO455" s="115"/>
      <c r="CP455" s="115"/>
      <c r="CQ455" s="115"/>
      <c r="CR455" s="115"/>
      <c r="CS455" s="115"/>
      <c r="CT455" s="115"/>
      <c r="CU455" s="115"/>
      <c r="CV455" s="115"/>
      <c r="CW455" s="115"/>
      <c r="CX455" s="115"/>
      <c r="CY455" s="115"/>
      <c r="CZ455" s="115"/>
      <c r="DA455" s="115"/>
      <c r="DB455" s="115"/>
      <c r="DC455" s="115"/>
      <c r="DD455" s="115"/>
      <c r="DE455" s="115"/>
      <c r="DF455" s="115"/>
      <c r="DG455" s="115"/>
      <c r="DH455" s="115"/>
      <c r="DI455" s="115"/>
      <c r="DJ455" s="115"/>
      <c r="DK455" s="115"/>
      <c r="DL455" s="115"/>
      <c r="DM455" s="115"/>
      <c r="DN455" s="115"/>
      <c r="DO455" s="115"/>
      <c r="DP455" s="115"/>
      <c r="DQ455" s="115"/>
      <c r="DR455" s="115"/>
      <c r="DS455" s="115"/>
      <c r="DT455" s="115"/>
      <c r="DU455" s="115"/>
      <c r="DV455" s="115"/>
      <c r="DW455" s="115"/>
      <c r="DX455" s="115"/>
      <c r="DY455" s="115"/>
      <c r="DZ455" s="115"/>
      <c r="EA455" s="115"/>
      <c r="EB455" s="115"/>
      <c r="EC455" s="115"/>
      <c r="ED455" s="115"/>
      <c r="EE455" s="115"/>
      <c r="EF455" s="115"/>
      <c r="EG455" s="115"/>
      <c r="EH455" s="115"/>
      <c r="EI455" s="115"/>
      <c r="EJ455" s="115"/>
      <c r="EK455" s="115"/>
      <c r="EL455" s="115"/>
      <c r="EM455" s="115"/>
      <c r="EN455" s="115"/>
      <c r="EO455" s="115"/>
      <c r="EP455" s="115"/>
      <c r="EQ455" s="115"/>
      <c r="ER455" s="115"/>
      <c r="ES455" s="115"/>
      <c r="ET455" s="115"/>
      <c r="EU455" s="115"/>
      <c r="EV455" s="115"/>
      <c r="EW455" s="115"/>
      <c r="EX455" s="115"/>
      <c r="EY455" s="115"/>
      <c r="EZ455" s="115"/>
      <c r="FA455" s="115"/>
      <c r="FB455" s="115"/>
      <c r="FC455" s="115"/>
      <c r="FD455" s="115"/>
      <c r="FE455" s="115"/>
      <c r="FF455" s="115"/>
      <c r="FG455" s="115"/>
      <c r="FH455" s="115"/>
      <c r="FI455" s="115"/>
      <c r="FJ455" s="115"/>
      <c r="FK455" s="115"/>
      <c r="FL455" s="115"/>
      <c r="FM455" s="115"/>
      <c r="FN455" s="115"/>
      <c r="FO455" s="115"/>
      <c r="FP455" s="115"/>
      <c r="FQ455" s="115"/>
      <c r="FR455" s="115"/>
      <c r="FS455" s="115"/>
      <c r="FT455" s="115"/>
      <c r="FU455" s="115"/>
      <c r="FV455" s="115"/>
      <c r="FW455" s="115"/>
      <c r="FX455" s="115"/>
      <c r="FY455" s="115"/>
      <c r="FZ455" s="115"/>
      <c r="GA455" s="115"/>
      <c r="GB455" s="115"/>
      <c r="GC455" s="115"/>
      <c r="GD455" s="115"/>
      <c r="GE455" s="115"/>
      <c r="GF455" s="115"/>
      <c r="GG455" s="115"/>
    </row>
    <row r="456" spans="1:189" ht="12.75">
      <c r="A456" s="314"/>
      <c r="B456" s="317"/>
      <c r="C456" s="147">
        <v>44200</v>
      </c>
      <c r="D456" s="154">
        <f t="shared" si="31"/>
        <v>-0.01283475550927391</v>
      </c>
      <c r="E456" s="155">
        <f t="shared" si="32"/>
        <v>-44.979791000000205</v>
      </c>
      <c r="F456" s="345"/>
      <c r="G456" s="155">
        <f t="shared" si="33"/>
        <v>0.5480799999995725</v>
      </c>
      <c r="H456" s="359"/>
      <c r="I456" s="156">
        <f t="shared" si="38"/>
        <v>0.00022733356066671667</v>
      </c>
      <c r="J456" s="164">
        <f t="shared" si="34"/>
        <v>0.26847350356366484</v>
      </c>
      <c r="K456" s="155">
        <f t="shared" si="35"/>
        <v>928.7976757072488</v>
      </c>
      <c r="L456" s="345"/>
      <c r="M456" s="155">
        <f t="shared" si="36"/>
        <v>1069.4366800000003</v>
      </c>
      <c r="N456" s="359"/>
      <c r="O456" s="165">
        <f t="shared" si="37"/>
        <v>0.44348195858337414</v>
      </c>
      <c r="P456" s="41"/>
      <c r="Q456" s="41"/>
      <c r="R456" s="41"/>
      <c r="S456" s="41"/>
      <c r="T456" s="41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 s="115"/>
      <c r="BQ456" s="115"/>
      <c r="BR456" s="115"/>
      <c r="BS456" s="115"/>
      <c r="BT456" s="115"/>
      <c r="BU456" s="115"/>
      <c r="BV456" s="115"/>
      <c r="BW456" s="115"/>
      <c r="BX456" s="115"/>
      <c r="BY456" s="115"/>
      <c r="BZ456" s="115"/>
      <c r="CA456" s="115"/>
      <c r="CB456" s="115"/>
      <c r="CC456" s="115"/>
      <c r="CD456" s="115"/>
      <c r="CE456" s="115"/>
      <c r="CF456" s="115"/>
      <c r="CG456" s="115"/>
      <c r="CH456" s="115"/>
      <c r="CI456" s="115"/>
      <c r="CJ456" s="115"/>
      <c r="CK456" s="115"/>
      <c r="CL456" s="115"/>
      <c r="CM456" s="115"/>
      <c r="CN456" s="115"/>
      <c r="CO456" s="115"/>
      <c r="CP456" s="115"/>
      <c r="CQ456" s="115"/>
      <c r="CR456" s="115"/>
      <c r="CS456" s="115"/>
      <c r="CT456" s="115"/>
      <c r="CU456" s="115"/>
      <c r="CV456" s="115"/>
      <c r="CW456" s="115"/>
      <c r="CX456" s="115"/>
      <c r="CY456" s="115"/>
      <c r="CZ456" s="115"/>
      <c r="DA456" s="115"/>
      <c r="DB456" s="115"/>
      <c r="DC456" s="115"/>
      <c r="DD456" s="115"/>
      <c r="DE456" s="115"/>
      <c r="DF456" s="115"/>
      <c r="DG456" s="115"/>
      <c r="DH456" s="115"/>
      <c r="DI456" s="115"/>
      <c r="DJ456" s="115"/>
      <c r="DK456" s="115"/>
      <c r="DL456" s="115"/>
      <c r="DM456" s="115"/>
      <c r="DN456" s="115"/>
      <c r="DO456" s="115"/>
      <c r="DP456" s="115"/>
      <c r="DQ456" s="115"/>
      <c r="DR456" s="115"/>
      <c r="DS456" s="115"/>
      <c r="DT456" s="115"/>
      <c r="DU456" s="115"/>
      <c r="DV456" s="115"/>
      <c r="DW456" s="115"/>
      <c r="DX456" s="115"/>
      <c r="DY456" s="115"/>
      <c r="DZ456" s="115"/>
      <c r="EA456" s="115"/>
      <c r="EB456" s="115"/>
      <c r="EC456" s="115"/>
      <c r="ED456" s="115"/>
      <c r="EE456" s="115"/>
      <c r="EF456" s="115"/>
      <c r="EG456" s="115"/>
      <c r="EH456" s="115"/>
      <c r="EI456" s="115"/>
      <c r="EJ456" s="115"/>
      <c r="EK456" s="115"/>
      <c r="EL456" s="115"/>
      <c r="EM456" s="115"/>
      <c r="EN456" s="115"/>
      <c r="EO456" s="115"/>
      <c r="EP456" s="115"/>
      <c r="EQ456" s="115"/>
      <c r="ER456" s="115"/>
      <c r="ES456" s="115"/>
      <c r="ET456" s="115"/>
      <c r="EU456" s="115"/>
      <c r="EV456" s="115"/>
      <c r="EW456" s="115"/>
      <c r="EX456" s="115"/>
      <c r="EY456" s="115"/>
      <c r="EZ456" s="115"/>
      <c r="FA456" s="115"/>
      <c r="FB456" s="115"/>
      <c r="FC456" s="115"/>
      <c r="FD456" s="115"/>
      <c r="FE456" s="115"/>
      <c r="FF456" s="115"/>
      <c r="FG456" s="115"/>
      <c r="FH456" s="115"/>
      <c r="FI456" s="115"/>
      <c r="FJ456" s="115"/>
      <c r="FK456" s="115"/>
      <c r="FL456" s="115"/>
      <c r="FM456" s="115"/>
      <c r="FN456" s="115"/>
      <c r="FO456" s="115"/>
      <c r="FP456" s="115"/>
      <c r="FQ456" s="115"/>
      <c r="FR456" s="115"/>
      <c r="FS456" s="115"/>
      <c r="FT456" s="115"/>
      <c r="FU456" s="115"/>
      <c r="FV456" s="115"/>
      <c r="FW456" s="115"/>
      <c r="FX456" s="115"/>
      <c r="FY456" s="115"/>
      <c r="FZ456" s="115"/>
      <c r="GA456" s="115"/>
      <c r="GB456" s="115"/>
      <c r="GC456" s="115"/>
      <c r="GD456" s="115"/>
      <c r="GE456" s="115"/>
      <c r="GF456" s="115"/>
      <c r="GG456" s="115"/>
    </row>
    <row r="457" spans="1:189" ht="13.5" thickBot="1">
      <c r="A457" s="315"/>
      <c r="B457" s="318"/>
      <c r="C457" s="148">
        <v>83200</v>
      </c>
      <c r="D457" s="157">
        <f t="shared" si="31"/>
        <v>-0.007900881247950787</v>
      </c>
      <c r="E457" s="158">
        <f t="shared" si="32"/>
        <v>-44.49619100000018</v>
      </c>
      <c r="F457" s="346"/>
      <c r="G457" s="158">
        <f t="shared" si="33"/>
        <v>1.0316800000000512</v>
      </c>
      <c r="H457" s="360"/>
      <c r="I457" s="159">
        <f t="shared" si="38"/>
        <v>0.0002273335606669053</v>
      </c>
      <c r="J457" s="166">
        <f t="shared" si="34"/>
        <v>0.33512012249713785</v>
      </c>
      <c r="K457" s="167">
        <f t="shared" si="35"/>
        <v>1872.4182757072485</v>
      </c>
      <c r="L457" s="348"/>
      <c r="M457" s="167">
        <f t="shared" si="36"/>
        <v>2013.05728</v>
      </c>
      <c r="N457" s="364"/>
      <c r="O457" s="168">
        <f t="shared" si="37"/>
        <v>0.44348195858337397</v>
      </c>
      <c r="P457" s="41"/>
      <c r="Q457" s="41"/>
      <c r="R457" s="41"/>
      <c r="S457" s="41"/>
      <c r="T457" s="41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15"/>
      <c r="AF457" s="115"/>
      <c r="AG457" s="115"/>
      <c r="AH457" s="115"/>
      <c r="AI457" s="115"/>
      <c r="AJ457" s="115"/>
      <c r="AK457" s="115"/>
      <c r="AL457" s="115"/>
      <c r="AM457" s="115"/>
      <c r="AN457" s="115"/>
      <c r="AO457" s="115"/>
      <c r="AP457" s="115"/>
      <c r="AQ457" s="115"/>
      <c r="AR457" s="115"/>
      <c r="AS457" s="115"/>
      <c r="AT457" s="115"/>
      <c r="AU457" s="115"/>
      <c r="AV457" s="115"/>
      <c r="AW457" s="115"/>
      <c r="AX457" s="115"/>
      <c r="AY457" s="115"/>
      <c r="AZ457" s="115"/>
      <c r="BA457" s="115"/>
      <c r="BB457" s="115"/>
      <c r="BC457" s="115"/>
      <c r="BD457" s="115"/>
      <c r="BE457" s="115"/>
      <c r="BF457" s="115"/>
      <c r="BG457" s="115"/>
      <c r="BH457" s="115"/>
      <c r="BI457" s="115"/>
      <c r="BJ457" s="115"/>
      <c r="BK457" s="115"/>
      <c r="BL457" s="115"/>
      <c r="BM457" s="115"/>
      <c r="BN457" s="115"/>
      <c r="BO457" s="115"/>
      <c r="BP457" s="115"/>
      <c r="BQ457" s="115"/>
      <c r="BR457" s="115"/>
      <c r="BS457" s="115"/>
      <c r="BT457" s="115"/>
      <c r="BU457" s="115"/>
      <c r="BV457" s="115"/>
      <c r="BW457" s="115"/>
      <c r="BX457" s="115"/>
      <c r="BY457" s="115"/>
      <c r="BZ457" s="115"/>
      <c r="CA457" s="115"/>
      <c r="CB457" s="115"/>
      <c r="CC457" s="115"/>
      <c r="CD457" s="115"/>
      <c r="CE457" s="115"/>
      <c r="CF457" s="115"/>
      <c r="CG457" s="115"/>
      <c r="CH457" s="115"/>
      <c r="CI457" s="115"/>
      <c r="CJ457" s="115"/>
      <c r="CK457" s="115"/>
      <c r="CL457" s="115"/>
      <c r="CM457" s="115"/>
      <c r="CN457" s="115"/>
      <c r="CO457" s="115"/>
      <c r="CP457" s="115"/>
      <c r="CQ457" s="115"/>
      <c r="CR457" s="115"/>
      <c r="CS457" s="115"/>
      <c r="CT457" s="115"/>
      <c r="CU457" s="115"/>
      <c r="CV457" s="115"/>
      <c r="CW457" s="115"/>
      <c r="CX457" s="115"/>
      <c r="CY457" s="115"/>
      <c r="CZ457" s="115"/>
      <c r="DA457" s="115"/>
      <c r="DB457" s="115"/>
      <c r="DC457" s="115"/>
      <c r="DD457" s="115"/>
      <c r="DE457" s="115"/>
      <c r="DF457" s="115"/>
      <c r="DG457" s="115"/>
      <c r="DH457" s="115"/>
      <c r="DI457" s="115"/>
      <c r="DJ457" s="115"/>
      <c r="DK457" s="115"/>
      <c r="DL457" s="115"/>
      <c r="DM457" s="115"/>
      <c r="DN457" s="115"/>
      <c r="DO457" s="115"/>
      <c r="DP457" s="115"/>
      <c r="DQ457" s="115"/>
      <c r="DR457" s="115"/>
      <c r="DS457" s="115"/>
      <c r="DT457" s="115"/>
      <c r="DU457" s="115"/>
      <c r="DV457" s="115"/>
      <c r="DW457" s="115"/>
      <c r="DX457" s="115"/>
      <c r="DY457" s="115"/>
      <c r="DZ457" s="115"/>
      <c r="EA457" s="115"/>
      <c r="EB457" s="115"/>
      <c r="EC457" s="115"/>
      <c r="ED457" s="115"/>
      <c r="EE457" s="115"/>
      <c r="EF457" s="115"/>
      <c r="EG457" s="115"/>
      <c r="EH457" s="115"/>
      <c r="EI457" s="115"/>
      <c r="EJ457" s="115"/>
      <c r="EK457" s="115"/>
      <c r="EL457" s="115"/>
      <c r="EM457" s="115"/>
      <c r="EN457" s="115"/>
      <c r="EO457" s="115"/>
      <c r="EP457" s="115"/>
      <c r="EQ457" s="115"/>
      <c r="ER457" s="115"/>
      <c r="ES457" s="115"/>
      <c r="ET457" s="115"/>
      <c r="EU457" s="115"/>
      <c r="EV457" s="115"/>
      <c r="EW457" s="115"/>
      <c r="EX457" s="115"/>
      <c r="EY457" s="115"/>
      <c r="EZ457" s="115"/>
      <c r="FA457" s="115"/>
      <c r="FB457" s="115"/>
      <c r="FC457" s="115"/>
      <c r="FD457" s="115"/>
      <c r="FE457" s="115"/>
      <c r="FF457" s="115"/>
      <c r="FG457" s="115"/>
      <c r="FH457" s="115"/>
      <c r="FI457" s="115"/>
      <c r="FJ457" s="115"/>
      <c r="FK457" s="115"/>
      <c r="FL457" s="115"/>
      <c r="FM457" s="115"/>
      <c r="FN457" s="115"/>
      <c r="FO457" s="115"/>
      <c r="FP457" s="115"/>
      <c r="FQ457" s="115"/>
      <c r="FR457" s="115"/>
      <c r="FS457" s="115"/>
      <c r="FT457" s="115"/>
      <c r="FU457" s="115"/>
      <c r="FV457" s="115"/>
      <c r="FW457" s="115"/>
      <c r="FX457" s="115"/>
      <c r="FY457" s="115"/>
      <c r="FZ457" s="115"/>
      <c r="GA457" s="115"/>
      <c r="GB457" s="115"/>
      <c r="GC457" s="115"/>
      <c r="GD457" s="115"/>
      <c r="GE457" s="115"/>
      <c r="GF457" s="115"/>
      <c r="GG457" s="115"/>
    </row>
    <row r="458" spans="1:189" ht="13.5" thickTop="1">
      <c r="A458" s="313">
        <v>32</v>
      </c>
      <c r="B458" s="316" t="s">
        <v>55</v>
      </c>
      <c r="C458" s="145">
        <v>1200</v>
      </c>
      <c r="D458" s="210">
        <f t="shared" si="31"/>
        <v>-0.04072048195617909</v>
      </c>
      <c r="E458" s="211">
        <f t="shared" si="32"/>
        <v>-122.37502499999982</v>
      </c>
      <c r="F458" s="344">
        <f>M235-Q235</f>
        <v>-122.389905</v>
      </c>
      <c r="G458" s="211">
        <f t="shared" si="33"/>
        <v>0.0148799999999909</v>
      </c>
      <c r="H458" s="358">
        <f>(M235-Q235)/Q235</f>
        <v>-0.041632185680984875</v>
      </c>
      <c r="I458" s="212">
        <f t="shared" si="38"/>
        <v>0.00022733356066675497</v>
      </c>
      <c r="J458" s="221">
        <f t="shared" si="34"/>
        <v>-0.12106487549701773</v>
      </c>
      <c r="K458" s="222">
        <f t="shared" si="35"/>
        <v>-349.01429520279</v>
      </c>
      <c r="L458" s="347">
        <f>I235-M235</f>
        <v>-378.0487752027898</v>
      </c>
      <c r="M458" s="222">
        <f t="shared" si="36"/>
        <v>29.034480000000002</v>
      </c>
      <c r="N458" s="363">
        <f>(I235-M235)/M235</f>
        <v>-0.13418353517746787</v>
      </c>
      <c r="O458" s="223">
        <f t="shared" si="37"/>
        <v>0.443481958583374</v>
      </c>
      <c r="P458" s="41"/>
      <c r="Q458" s="41"/>
      <c r="R458" s="41"/>
      <c r="S458" s="41"/>
      <c r="T458" s="41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15"/>
      <c r="AF458" s="115"/>
      <c r="AG458" s="115"/>
      <c r="AH458" s="115"/>
      <c r="AI458" s="115"/>
      <c r="AJ458" s="115"/>
      <c r="AK458" s="115"/>
      <c r="AL458" s="115"/>
      <c r="AM458" s="115"/>
      <c r="AN458" s="115"/>
      <c r="AO458" s="115"/>
      <c r="AP458" s="115"/>
      <c r="AQ458" s="115"/>
      <c r="AR458" s="115"/>
      <c r="AS458" s="115"/>
      <c r="AT458" s="115"/>
      <c r="AU458" s="115"/>
      <c r="AV458" s="115"/>
      <c r="AW458" s="115"/>
      <c r="AX458" s="115"/>
      <c r="AY458" s="115"/>
      <c r="AZ458" s="115"/>
      <c r="BA458" s="115"/>
      <c r="BB458" s="115"/>
      <c r="BC458" s="115"/>
      <c r="BD458" s="115"/>
      <c r="BE458" s="115"/>
      <c r="BF458" s="115"/>
      <c r="BG458" s="115"/>
      <c r="BH458" s="115"/>
      <c r="BI458" s="115"/>
      <c r="BJ458" s="115"/>
      <c r="BK458" s="115"/>
      <c r="BL458" s="115"/>
      <c r="BM458" s="115"/>
      <c r="BN458" s="115"/>
      <c r="BO458" s="115"/>
      <c r="BP458" s="115"/>
      <c r="BQ458" s="115"/>
      <c r="BR458" s="115"/>
      <c r="BS458" s="115"/>
      <c r="BT458" s="115"/>
      <c r="BU458" s="115"/>
      <c r="BV458" s="115"/>
      <c r="BW458" s="115"/>
      <c r="BX458" s="115"/>
      <c r="BY458" s="115"/>
      <c r="BZ458" s="115"/>
      <c r="CA458" s="115"/>
      <c r="CB458" s="115"/>
      <c r="CC458" s="115"/>
      <c r="CD458" s="115"/>
      <c r="CE458" s="115"/>
      <c r="CF458" s="115"/>
      <c r="CG458" s="115"/>
      <c r="CH458" s="115"/>
      <c r="CI458" s="115"/>
      <c r="CJ458" s="115"/>
      <c r="CK458" s="115"/>
      <c r="CL458" s="115"/>
      <c r="CM458" s="115"/>
      <c r="CN458" s="115"/>
      <c r="CO458" s="115"/>
      <c r="CP458" s="115"/>
      <c r="CQ458" s="115"/>
      <c r="CR458" s="115"/>
      <c r="CS458" s="115"/>
      <c r="CT458" s="115"/>
      <c r="CU458" s="115"/>
      <c r="CV458" s="115"/>
      <c r="CW458" s="115"/>
      <c r="CX458" s="115"/>
      <c r="CY458" s="115"/>
      <c r="CZ458" s="115"/>
      <c r="DA458" s="115"/>
      <c r="DB458" s="115"/>
      <c r="DC458" s="115"/>
      <c r="DD458" s="115"/>
      <c r="DE458" s="115"/>
      <c r="DF458" s="115"/>
      <c r="DG458" s="115"/>
      <c r="DH458" s="115"/>
      <c r="DI458" s="115"/>
      <c r="DJ458" s="115"/>
      <c r="DK458" s="115"/>
      <c r="DL458" s="115"/>
      <c r="DM458" s="115"/>
      <c r="DN458" s="115"/>
      <c r="DO458" s="115"/>
      <c r="DP458" s="115"/>
      <c r="DQ458" s="115"/>
      <c r="DR458" s="115"/>
      <c r="DS458" s="115"/>
      <c r="DT458" s="115"/>
      <c r="DU458" s="115"/>
      <c r="DV458" s="115"/>
      <c r="DW458" s="115"/>
      <c r="DX458" s="115"/>
      <c r="DY458" s="115"/>
      <c r="DZ458" s="115"/>
      <c r="EA458" s="115"/>
      <c r="EB458" s="115"/>
      <c r="EC458" s="115"/>
      <c r="ED458" s="115"/>
      <c r="EE458" s="115"/>
      <c r="EF458" s="115"/>
      <c r="EG458" s="115"/>
      <c r="EH458" s="115"/>
      <c r="EI458" s="115"/>
      <c r="EJ458" s="115"/>
      <c r="EK458" s="115"/>
      <c r="EL458" s="115"/>
      <c r="EM458" s="115"/>
      <c r="EN458" s="115"/>
      <c r="EO458" s="115"/>
      <c r="EP458" s="115"/>
      <c r="EQ458" s="115"/>
      <c r="ER458" s="115"/>
      <c r="ES458" s="115"/>
      <c r="ET458" s="115"/>
      <c r="EU458" s="115"/>
      <c r="EV458" s="115"/>
      <c r="EW458" s="115"/>
      <c r="EX458" s="115"/>
      <c r="EY458" s="115"/>
      <c r="EZ458" s="115"/>
      <c r="FA458" s="115"/>
      <c r="FB458" s="115"/>
      <c r="FC458" s="115"/>
      <c r="FD458" s="115"/>
      <c r="FE458" s="115"/>
      <c r="FF458" s="115"/>
      <c r="FG458" s="115"/>
      <c r="FH458" s="115"/>
      <c r="FI458" s="115"/>
      <c r="FJ458" s="115"/>
      <c r="FK458" s="115"/>
      <c r="FL458" s="115"/>
      <c r="FM458" s="115"/>
      <c r="FN458" s="115"/>
      <c r="FO458" s="115"/>
      <c r="FP458" s="115"/>
      <c r="FQ458" s="115"/>
      <c r="FR458" s="115"/>
      <c r="FS458" s="115"/>
      <c r="FT458" s="115"/>
      <c r="FU458" s="115"/>
      <c r="FV458" s="115"/>
      <c r="FW458" s="115"/>
      <c r="FX458" s="115"/>
      <c r="FY458" s="115"/>
      <c r="FZ458" s="115"/>
      <c r="GA458" s="115"/>
      <c r="GB458" s="115"/>
      <c r="GC458" s="115"/>
      <c r="GD458" s="115"/>
      <c r="GE458" s="115"/>
      <c r="GF458" s="115"/>
      <c r="GG458" s="115"/>
    </row>
    <row r="459" spans="1:189" ht="12.75">
      <c r="A459" s="314"/>
      <c r="B459" s="317"/>
      <c r="C459" s="146">
        <v>1600</v>
      </c>
      <c r="D459" s="154">
        <f t="shared" si="31"/>
        <v>-0.04042534242921887</v>
      </c>
      <c r="E459" s="155">
        <f t="shared" si="32"/>
        <v>-122.37006500000007</v>
      </c>
      <c r="F459" s="345"/>
      <c r="G459" s="155">
        <f t="shared" si="33"/>
        <v>0.019840000000002078</v>
      </c>
      <c r="H459" s="359"/>
      <c r="I459" s="156">
        <f t="shared" si="38"/>
        <v>0.00022733356066691781</v>
      </c>
      <c r="J459" s="164">
        <f t="shared" si="34"/>
        <v>-0.11682340389171925</v>
      </c>
      <c r="K459" s="155">
        <f t="shared" si="35"/>
        <v>-339.33613520279005</v>
      </c>
      <c r="L459" s="345"/>
      <c r="M459" s="155">
        <f t="shared" si="36"/>
        <v>38.71263999999999</v>
      </c>
      <c r="N459" s="359"/>
      <c r="O459" s="165">
        <f t="shared" si="37"/>
        <v>0.4434819585833739</v>
      </c>
      <c r="P459" s="41"/>
      <c r="Q459" s="41"/>
      <c r="R459" s="41"/>
      <c r="S459" s="41"/>
      <c r="T459" s="41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 s="115"/>
      <c r="BQ459" s="115"/>
      <c r="BR459" s="115"/>
      <c r="BS459" s="115"/>
      <c r="BT459" s="115"/>
      <c r="BU459" s="115"/>
      <c r="BV459" s="115"/>
      <c r="BW459" s="115"/>
      <c r="BX459" s="115"/>
      <c r="BY459" s="115"/>
      <c r="BZ459" s="115"/>
      <c r="CA459" s="115"/>
      <c r="CB459" s="115"/>
      <c r="CC459" s="115"/>
      <c r="CD459" s="115"/>
      <c r="CE459" s="115"/>
      <c r="CF459" s="115"/>
      <c r="CG459" s="115"/>
      <c r="CH459" s="115"/>
      <c r="CI459" s="115"/>
      <c r="CJ459" s="115"/>
      <c r="CK459" s="115"/>
      <c r="CL459" s="115"/>
      <c r="CM459" s="115"/>
      <c r="CN459" s="115"/>
      <c r="CO459" s="115"/>
      <c r="CP459" s="115"/>
      <c r="CQ459" s="115"/>
      <c r="CR459" s="115"/>
      <c r="CS459" s="115"/>
      <c r="CT459" s="115"/>
      <c r="CU459" s="115"/>
      <c r="CV459" s="115"/>
      <c r="CW459" s="115"/>
      <c r="CX459" s="115"/>
      <c r="CY459" s="115"/>
      <c r="CZ459" s="115"/>
      <c r="DA459" s="115"/>
      <c r="DB459" s="115"/>
      <c r="DC459" s="115"/>
      <c r="DD459" s="115"/>
      <c r="DE459" s="115"/>
      <c r="DF459" s="115"/>
      <c r="DG459" s="115"/>
      <c r="DH459" s="115"/>
      <c r="DI459" s="115"/>
      <c r="DJ459" s="115"/>
      <c r="DK459" s="115"/>
      <c r="DL459" s="115"/>
      <c r="DM459" s="115"/>
      <c r="DN459" s="115"/>
      <c r="DO459" s="115"/>
      <c r="DP459" s="115"/>
      <c r="DQ459" s="115"/>
      <c r="DR459" s="115"/>
      <c r="DS459" s="115"/>
      <c r="DT459" s="115"/>
      <c r="DU459" s="115"/>
      <c r="DV459" s="115"/>
      <c r="DW459" s="115"/>
      <c r="DX459" s="115"/>
      <c r="DY459" s="115"/>
      <c r="DZ459" s="115"/>
      <c r="EA459" s="115"/>
      <c r="EB459" s="115"/>
      <c r="EC459" s="115"/>
      <c r="ED459" s="115"/>
      <c r="EE459" s="115"/>
      <c r="EF459" s="115"/>
      <c r="EG459" s="115"/>
      <c r="EH459" s="115"/>
      <c r="EI459" s="115"/>
      <c r="EJ459" s="115"/>
      <c r="EK459" s="115"/>
      <c r="EL459" s="115"/>
      <c r="EM459" s="115"/>
      <c r="EN459" s="115"/>
      <c r="EO459" s="115"/>
      <c r="EP459" s="115"/>
      <c r="EQ459" s="115"/>
      <c r="ER459" s="115"/>
      <c r="ES459" s="115"/>
      <c r="ET459" s="115"/>
      <c r="EU459" s="115"/>
      <c r="EV459" s="115"/>
      <c r="EW459" s="115"/>
      <c r="EX459" s="115"/>
      <c r="EY459" s="115"/>
      <c r="EZ459" s="115"/>
      <c r="FA459" s="115"/>
      <c r="FB459" s="115"/>
      <c r="FC459" s="115"/>
      <c r="FD459" s="115"/>
      <c r="FE459" s="115"/>
      <c r="FF459" s="115"/>
      <c r="FG459" s="115"/>
      <c r="FH459" s="115"/>
      <c r="FI459" s="115"/>
      <c r="FJ459" s="115"/>
      <c r="FK459" s="115"/>
      <c r="FL459" s="115"/>
      <c r="FM459" s="115"/>
      <c r="FN459" s="115"/>
      <c r="FO459" s="115"/>
      <c r="FP459" s="115"/>
      <c r="FQ459" s="115"/>
      <c r="FR459" s="115"/>
      <c r="FS459" s="115"/>
      <c r="FT459" s="115"/>
      <c r="FU459" s="115"/>
      <c r="FV459" s="115"/>
      <c r="FW459" s="115"/>
      <c r="FX459" s="115"/>
      <c r="FY459" s="115"/>
      <c r="FZ459" s="115"/>
      <c r="GA459" s="115"/>
      <c r="GB459" s="115"/>
      <c r="GC459" s="115"/>
      <c r="GD459" s="115"/>
      <c r="GE459" s="115"/>
      <c r="GF459" s="115"/>
      <c r="GG459" s="115"/>
    </row>
    <row r="460" spans="1:189" ht="12.75">
      <c r="A460" s="314"/>
      <c r="B460" s="317"/>
      <c r="C460" s="147">
        <v>3120</v>
      </c>
      <c r="D460" s="154">
        <f t="shared" si="31"/>
        <v>-0.039341579343449756</v>
      </c>
      <c r="E460" s="155">
        <f t="shared" si="32"/>
        <v>-122.35121700000036</v>
      </c>
      <c r="F460" s="345"/>
      <c r="G460" s="155">
        <f t="shared" si="33"/>
        <v>0.038688000000007605</v>
      </c>
      <c r="H460" s="359"/>
      <c r="I460" s="156">
        <f t="shared" si="38"/>
        <v>0.00022733356066693868</v>
      </c>
      <c r="J460" s="164">
        <f t="shared" si="34"/>
        <v>-0.10127092146517586</v>
      </c>
      <c r="K460" s="155">
        <f t="shared" si="35"/>
        <v>-302.55912720278957</v>
      </c>
      <c r="L460" s="345"/>
      <c r="M460" s="155">
        <f t="shared" si="36"/>
        <v>75.48964799999999</v>
      </c>
      <c r="N460" s="359"/>
      <c r="O460" s="165">
        <f t="shared" si="37"/>
        <v>0.44348195858337386</v>
      </c>
      <c r="P460" s="41"/>
      <c r="Q460" s="41"/>
      <c r="R460" s="41"/>
      <c r="S460" s="41"/>
      <c r="T460" s="41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15"/>
      <c r="AF460" s="115"/>
      <c r="AG460" s="115"/>
      <c r="AH460" s="115"/>
      <c r="AI460" s="115"/>
      <c r="AJ460" s="115"/>
      <c r="AK460" s="115"/>
      <c r="AL460" s="115"/>
      <c r="AM460" s="115"/>
      <c r="AN460" s="115"/>
      <c r="AO460" s="115"/>
      <c r="AP460" s="115"/>
      <c r="AQ460" s="115"/>
      <c r="AR460" s="115"/>
      <c r="AS460" s="115"/>
      <c r="AT460" s="115"/>
      <c r="AU460" s="115"/>
      <c r="AV460" s="115"/>
      <c r="AW460" s="115"/>
      <c r="AX460" s="115"/>
      <c r="AY460" s="115"/>
      <c r="AZ460" s="115"/>
      <c r="BA460" s="115"/>
      <c r="BB460" s="115"/>
      <c r="BC460" s="115"/>
      <c r="BD460" s="115"/>
      <c r="BE460" s="115"/>
      <c r="BF460" s="115"/>
      <c r="BG460" s="115"/>
      <c r="BH460" s="115"/>
      <c r="BI460" s="115"/>
      <c r="BJ460" s="115"/>
      <c r="BK460" s="115"/>
      <c r="BL460" s="115"/>
      <c r="BM460" s="115"/>
      <c r="BN460" s="115"/>
      <c r="BO460" s="115"/>
      <c r="BP460" s="115"/>
      <c r="BQ460" s="115"/>
      <c r="BR460" s="115"/>
      <c r="BS460" s="115"/>
      <c r="BT460" s="115"/>
      <c r="BU460" s="115"/>
      <c r="BV460" s="115"/>
      <c r="BW460" s="115"/>
      <c r="BX460" s="115"/>
      <c r="BY460" s="115"/>
      <c r="BZ460" s="115"/>
      <c r="CA460" s="115"/>
      <c r="CB460" s="115"/>
      <c r="CC460" s="115"/>
      <c r="CD460" s="115"/>
      <c r="CE460" s="115"/>
      <c r="CF460" s="115"/>
      <c r="CG460" s="115"/>
      <c r="CH460" s="115"/>
      <c r="CI460" s="115"/>
      <c r="CJ460" s="115"/>
      <c r="CK460" s="115"/>
      <c r="CL460" s="115"/>
      <c r="CM460" s="115"/>
      <c r="CN460" s="115"/>
      <c r="CO460" s="115"/>
      <c r="CP460" s="115"/>
      <c r="CQ460" s="115"/>
      <c r="CR460" s="115"/>
      <c r="CS460" s="115"/>
      <c r="CT460" s="115"/>
      <c r="CU460" s="115"/>
      <c r="CV460" s="115"/>
      <c r="CW460" s="115"/>
      <c r="CX460" s="115"/>
      <c r="CY460" s="115"/>
      <c r="CZ460" s="115"/>
      <c r="DA460" s="115"/>
      <c r="DB460" s="115"/>
      <c r="DC460" s="115"/>
      <c r="DD460" s="115"/>
      <c r="DE460" s="115"/>
      <c r="DF460" s="115"/>
      <c r="DG460" s="115"/>
      <c r="DH460" s="115"/>
      <c r="DI460" s="115"/>
      <c r="DJ460" s="115"/>
      <c r="DK460" s="115"/>
      <c r="DL460" s="115"/>
      <c r="DM460" s="115"/>
      <c r="DN460" s="115"/>
      <c r="DO460" s="115"/>
      <c r="DP460" s="115"/>
      <c r="DQ460" s="115"/>
      <c r="DR460" s="115"/>
      <c r="DS460" s="115"/>
      <c r="DT460" s="115"/>
      <c r="DU460" s="115"/>
      <c r="DV460" s="115"/>
      <c r="DW460" s="115"/>
      <c r="DX460" s="115"/>
      <c r="DY460" s="115"/>
      <c r="DZ460" s="115"/>
      <c r="EA460" s="115"/>
      <c r="EB460" s="115"/>
      <c r="EC460" s="115"/>
      <c r="ED460" s="115"/>
      <c r="EE460" s="115"/>
      <c r="EF460" s="115"/>
      <c r="EG460" s="115"/>
      <c r="EH460" s="115"/>
      <c r="EI460" s="115"/>
      <c r="EJ460" s="115"/>
      <c r="EK460" s="115"/>
      <c r="EL460" s="115"/>
      <c r="EM460" s="115"/>
      <c r="EN460" s="115"/>
      <c r="EO460" s="115"/>
      <c r="EP460" s="115"/>
      <c r="EQ460" s="115"/>
      <c r="ER460" s="115"/>
      <c r="ES460" s="115"/>
      <c r="ET460" s="115"/>
      <c r="EU460" s="115"/>
      <c r="EV460" s="115"/>
      <c r="EW460" s="115"/>
      <c r="EX460" s="115"/>
      <c r="EY460" s="115"/>
      <c r="EZ460" s="115"/>
      <c r="FA460" s="115"/>
      <c r="FB460" s="115"/>
      <c r="FC460" s="115"/>
      <c r="FD460" s="115"/>
      <c r="FE460" s="115"/>
      <c r="FF460" s="115"/>
      <c r="FG460" s="115"/>
      <c r="FH460" s="115"/>
      <c r="FI460" s="115"/>
      <c r="FJ460" s="115"/>
      <c r="FK460" s="115"/>
      <c r="FL460" s="115"/>
      <c r="FM460" s="115"/>
      <c r="FN460" s="115"/>
      <c r="FO460" s="115"/>
      <c r="FP460" s="115"/>
      <c r="FQ460" s="115"/>
      <c r="FR460" s="115"/>
      <c r="FS460" s="115"/>
      <c r="FT460" s="115"/>
      <c r="FU460" s="115"/>
      <c r="FV460" s="115"/>
      <c r="FW460" s="115"/>
      <c r="FX460" s="115"/>
      <c r="FY460" s="115"/>
      <c r="FZ460" s="115"/>
      <c r="GA460" s="115"/>
      <c r="GB460" s="115"/>
      <c r="GC460" s="115"/>
      <c r="GD460" s="115"/>
      <c r="GE460" s="115"/>
      <c r="GF460" s="115"/>
      <c r="GG460" s="115"/>
    </row>
    <row r="461" spans="1:189" ht="12.75">
      <c r="A461" s="314"/>
      <c r="B461" s="317"/>
      <c r="C461" s="147">
        <v>9360</v>
      </c>
      <c r="D461" s="154">
        <f t="shared" si="31"/>
        <v>-0.035438247120775763</v>
      </c>
      <c r="E461" s="155">
        <f t="shared" si="32"/>
        <v>-122.27384099999972</v>
      </c>
      <c r="F461" s="345"/>
      <c r="G461" s="155">
        <f t="shared" si="33"/>
        <v>0.1160639999999944</v>
      </c>
      <c r="H461" s="359"/>
      <c r="I461" s="156">
        <f t="shared" si="38"/>
        <v>0.00022733356066688304</v>
      </c>
      <c r="J461" s="164">
        <f t="shared" si="34"/>
        <v>-0.045545980857897024</v>
      </c>
      <c r="K461" s="155">
        <f t="shared" si="35"/>
        <v>-151.5798312027896</v>
      </c>
      <c r="L461" s="345"/>
      <c r="M461" s="155">
        <f t="shared" si="36"/>
        <v>226.46894400000002</v>
      </c>
      <c r="N461" s="359"/>
      <c r="O461" s="165">
        <f t="shared" si="37"/>
        <v>0.443481958583374</v>
      </c>
      <c r="P461" s="41"/>
      <c r="Q461" s="41"/>
      <c r="R461" s="41"/>
      <c r="S461" s="41"/>
      <c r="T461" s="41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15"/>
      <c r="AF461" s="115"/>
      <c r="AG461" s="115"/>
      <c r="AH461" s="115"/>
      <c r="AI461" s="115"/>
      <c r="AJ461" s="115"/>
      <c r="AK461" s="115"/>
      <c r="AL461" s="115"/>
      <c r="AM461" s="115"/>
      <c r="AN461" s="115"/>
      <c r="AO461" s="115"/>
      <c r="AP461" s="115"/>
      <c r="AQ461" s="115"/>
      <c r="AR461" s="115"/>
      <c r="AS461" s="115"/>
      <c r="AT461" s="115"/>
      <c r="AU461" s="115"/>
      <c r="AV461" s="115"/>
      <c r="AW461" s="115"/>
      <c r="AX461" s="115"/>
      <c r="AY461" s="115"/>
      <c r="AZ461" s="115"/>
      <c r="BA461" s="115"/>
      <c r="BB461" s="115"/>
      <c r="BC461" s="115"/>
      <c r="BD461" s="115"/>
      <c r="BE461" s="115"/>
      <c r="BF461" s="115"/>
      <c r="BG461" s="115"/>
      <c r="BH461" s="115"/>
      <c r="BI461" s="115"/>
      <c r="BJ461" s="115"/>
      <c r="BK461" s="115"/>
      <c r="BL461" s="115"/>
      <c r="BM461" s="115"/>
      <c r="BN461" s="115"/>
      <c r="BO461" s="115"/>
      <c r="BP461" s="115"/>
      <c r="BQ461" s="115"/>
      <c r="BR461" s="115"/>
      <c r="BS461" s="115"/>
      <c r="BT461" s="115"/>
      <c r="BU461" s="115"/>
      <c r="BV461" s="115"/>
      <c r="BW461" s="115"/>
      <c r="BX461" s="115"/>
      <c r="BY461" s="115"/>
      <c r="BZ461" s="115"/>
      <c r="CA461" s="115"/>
      <c r="CB461" s="115"/>
      <c r="CC461" s="115"/>
      <c r="CD461" s="115"/>
      <c r="CE461" s="115"/>
      <c r="CF461" s="115"/>
      <c r="CG461" s="115"/>
      <c r="CH461" s="115"/>
      <c r="CI461" s="115"/>
      <c r="CJ461" s="115"/>
      <c r="CK461" s="115"/>
      <c r="CL461" s="115"/>
      <c r="CM461" s="115"/>
      <c r="CN461" s="115"/>
      <c r="CO461" s="115"/>
      <c r="CP461" s="115"/>
      <c r="CQ461" s="115"/>
      <c r="CR461" s="115"/>
      <c r="CS461" s="115"/>
      <c r="CT461" s="115"/>
      <c r="CU461" s="115"/>
      <c r="CV461" s="115"/>
      <c r="CW461" s="115"/>
      <c r="CX461" s="115"/>
      <c r="CY461" s="115"/>
      <c r="CZ461" s="115"/>
      <c r="DA461" s="115"/>
      <c r="DB461" s="115"/>
      <c r="DC461" s="115"/>
      <c r="DD461" s="115"/>
      <c r="DE461" s="115"/>
      <c r="DF461" s="115"/>
      <c r="DG461" s="115"/>
      <c r="DH461" s="115"/>
      <c r="DI461" s="115"/>
      <c r="DJ461" s="115"/>
      <c r="DK461" s="115"/>
      <c r="DL461" s="115"/>
      <c r="DM461" s="115"/>
      <c r="DN461" s="115"/>
      <c r="DO461" s="115"/>
      <c r="DP461" s="115"/>
      <c r="DQ461" s="115"/>
      <c r="DR461" s="115"/>
      <c r="DS461" s="115"/>
      <c r="DT461" s="115"/>
      <c r="DU461" s="115"/>
      <c r="DV461" s="115"/>
      <c r="DW461" s="115"/>
      <c r="DX461" s="115"/>
      <c r="DY461" s="115"/>
      <c r="DZ461" s="115"/>
      <c r="EA461" s="115"/>
      <c r="EB461" s="115"/>
      <c r="EC461" s="115"/>
      <c r="ED461" s="115"/>
      <c r="EE461" s="115"/>
      <c r="EF461" s="115"/>
      <c r="EG461" s="115"/>
      <c r="EH461" s="115"/>
      <c r="EI461" s="115"/>
      <c r="EJ461" s="115"/>
      <c r="EK461" s="115"/>
      <c r="EL461" s="115"/>
      <c r="EM461" s="115"/>
      <c r="EN461" s="115"/>
      <c r="EO461" s="115"/>
      <c r="EP461" s="115"/>
      <c r="EQ461" s="115"/>
      <c r="ER461" s="115"/>
      <c r="ES461" s="115"/>
      <c r="ET461" s="115"/>
      <c r="EU461" s="115"/>
      <c r="EV461" s="115"/>
      <c r="EW461" s="115"/>
      <c r="EX461" s="115"/>
      <c r="EY461" s="115"/>
      <c r="EZ461" s="115"/>
      <c r="FA461" s="115"/>
      <c r="FB461" s="115"/>
      <c r="FC461" s="115"/>
      <c r="FD461" s="115"/>
      <c r="FE461" s="115"/>
      <c r="FF461" s="115"/>
      <c r="FG461" s="115"/>
      <c r="FH461" s="115"/>
      <c r="FI461" s="115"/>
      <c r="FJ461" s="115"/>
      <c r="FK461" s="115"/>
      <c r="FL461" s="115"/>
      <c r="FM461" s="115"/>
      <c r="FN461" s="115"/>
      <c r="FO461" s="115"/>
      <c r="FP461" s="115"/>
      <c r="FQ461" s="115"/>
      <c r="FR461" s="115"/>
      <c r="FS461" s="115"/>
      <c r="FT461" s="115"/>
      <c r="FU461" s="115"/>
      <c r="FV461" s="115"/>
      <c r="FW461" s="115"/>
      <c r="FX461" s="115"/>
      <c r="FY461" s="115"/>
      <c r="FZ461" s="115"/>
      <c r="GA461" s="115"/>
      <c r="GB461" s="115"/>
      <c r="GC461" s="115"/>
      <c r="GD461" s="115"/>
      <c r="GE461" s="115"/>
      <c r="GF461" s="115"/>
      <c r="GG461" s="115"/>
    </row>
    <row r="462" spans="1:189" ht="12.75">
      <c r="A462" s="314"/>
      <c r="B462" s="317"/>
      <c r="C462" s="147">
        <v>44200</v>
      </c>
      <c r="D462" s="154">
        <f t="shared" si="31"/>
        <v>-0.022771205383505033</v>
      </c>
      <c r="E462" s="155">
        <f t="shared" si="32"/>
        <v>-121.84182500000134</v>
      </c>
      <c r="F462" s="345"/>
      <c r="G462" s="155">
        <f t="shared" si="33"/>
        <v>0.5480799999995725</v>
      </c>
      <c r="H462" s="359"/>
      <c r="I462" s="156">
        <f t="shared" si="38"/>
        <v>0.00022733356066671667</v>
      </c>
      <c r="J462" s="164">
        <f t="shared" si="34"/>
        <v>0.13222547853239947</v>
      </c>
      <c r="K462" s="155">
        <f t="shared" si="35"/>
        <v>691.3879047972114</v>
      </c>
      <c r="L462" s="345"/>
      <c r="M462" s="155">
        <f t="shared" si="36"/>
        <v>1069.4366800000003</v>
      </c>
      <c r="N462" s="359"/>
      <c r="O462" s="165">
        <f t="shared" si="37"/>
        <v>0.44348195858337414</v>
      </c>
      <c r="P462" s="41"/>
      <c r="Q462" s="41"/>
      <c r="R462" s="41"/>
      <c r="S462" s="41"/>
      <c r="T462" s="41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15"/>
      <c r="AF462" s="115"/>
      <c r="AG462" s="115"/>
      <c r="AH462" s="115"/>
      <c r="AI462" s="115"/>
      <c r="AJ462" s="115"/>
      <c r="AK462" s="115"/>
      <c r="AL462" s="115"/>
      <c r="AM462" s="115"/>
      <c r="AN462" s="115"/>
      <c r="AO462" s="115"/>
      <c r="AP462" s="115"/>
      <c r="AQ462" s="115"/>
      <c r="AR462" s="115"/>
      <c r="AS462" s="115"/>
      <c r="AT462" s="115"/>
      <c r="AU462" s="115"/>
      <c r="AV462" s="115"/>
      <c r="AW462" s="115"/>
      <c r="AX462" s="115"/>
      <c r="AY462" s="115"/>
      <c r="AZ462" s="115"/>
      <c r="BA462" s="115"/>
      <c r="BB462" s="115"/>
      <c r="BC462" s="115"/>
      <c r="BD462" s="115"/>
      <c r="BE462" s="115"/>
      <c r="BF462" s="115"/>
      <c r="BG462" s="115"/>
      <c r="BH462" s="115"/>
      <c r="BI462" s="115"/>
      <c r="BJ462" s="115"/>
      <c r="BK462" s="115"/>
      <c r="BL462" s="115"/>
      <c r="BM462" s="115"/>
      <c r="BN462" s="115"/>
      <c r="BO462" s="115"/>
      <c r="BP462" s="115"/>
      <c r="BQ462" s="115"/>
      <c r="BR462" s="115"/>
      <c r="BS462" s="115"/>
      <c r="BT462" s="115"/>
      <c r="BU462" s="115"/>
      <c r="BV462" s="115"/>
      <c r="BW462" s="115"/>
      <c r="BX462" s="115"/>
      <c r="BY462" s="115"/>
      <c r="BZ462" s="115"/>
      <c r="CA462" s="115"/>
      <c r="CB462" s="115"/>
      <c r="CC462" s="115"/>
      <c r="CD462" s="115"/>
      <c r="CE462" s="115"/>
      <c r="CF462" s="115"/>
      <c r="CG462" s="115"/>
      <c r="CH462" s="115"/>
      <c r="CI462" s="115"/>
      <c r="CJ462" s="115"/>
      <c r="CK462" s="115"/>
      <c r="CL462" s="115"/>
      <c r="CM462" s="115"/>
      <c r="CN462" s="115"/>
      <c r="CO462" s="115"/>
      <c r="CP462" s="115"/>
      <c r="CQ462" s="115"/>
      <c r="CR462" s="115"/>
      <c r="CS462" s="115"/>
      <c r="CT462" s="115"/>
      <c r="CU462" s="115"/>
      <c r="CV462" s="115"/>
      <c r="CW462" s="115"/>
      <c r="CX462" s="115"/>
      <c r="CY462" s="115"/>
      <c r="CZ462" s="115"/>
      <c r="DA462" s="115"/>
      <c r="DB462" s="115"/>
      <c r="DC462" s="115"/>
      <c r="DD462" s="115"/>
      <c r="DE462" s="115"/>
      <c r="DF462" s="115"/>
      <c r="DG462" s="115"/>
      <c r="DH462" s="115"/>
      <c r="DI462" s="115"/>
      <c r="DJ462" s="115"/>
      <c r="DK462" s="115"/>
      <c r="DL462" s="115"/>
      <c r="DM462" s="115"/>
      <c r="DN462" s="115"/>
      <c r="DO462" s="115"/>
      <c r="DP462" s="115"/>
      <c r="DQ462" s="115"/>
      <c r="DR462" s="115"/>
      <c r="DS462" s="115"/>
      <c r="DT462" s="115"/>
      <c r="DU462" s="115"/>
      <c r="DV462" s="115"/>
      <c r="DW462" s="115"/>
      <c r="DX462" s="115"/>
      <c r="DY462" s="115"/>
      <c r="DZ462" s="115"/>
      <c r="EA462" s="115"/>
      <c r="EB462" s="115"/>
      <c r="EC462" s="115"/>
      <c r="ED462" s="115"/>
      <c r="EE462" s="115"/>
      <c r="EF462" s="115"/>
      <c r="EG462" s="115"/>
      <c r="EH462" s="115"/>
      <c r="EI462" s="115"/>
      <c r="EJ462" s="115"/>
      <c r="EK462" s="115"/>
      <c r="EL462" s="115"/>
      <c r="EM462" s="115"/>
      <c r="EN462" s="115"/>
      <c r="EO462" s="115"/>
      <c r="EP462" s="115"/>
      <c r="EQ462" s="115"/>
      <c r="ER462" s="115"/>
      <c r="ES462" s="115"/>
      <c r="ET462" s="115"/>
      <c r="EU462" s="115"/>
      <c r="EV462" s="115"/>
      <c r="EW462" s="115"/>
      <c r="EX462" s="115"/>
      <c r="EY462" s="115"/>
      <c r="EZ462" s="115"/>
      <c r="FA462" s="115"/>
      <c r="FB462" s="115"/>
      <c r="FC462" s="115"/>
      <c r="FD462" s="115"/>
      <c r="FE462" s="115"/>
      <c r="FF462" s="115"/>
      <c r="FG462" s="115"/>
      <c r="FH462" s="115"/>
      <c r="FI462" s="115"/>
      <c r="FJ462" s="115"/>
      <c r="FK462" s="115"/>
      <c r="FL462" s="115"/>
      <c r="FM462" s="115"/>
      <c r="FN462" s="115"/>
      <c r="FO462" s="115"/>
      <c r="FP462" s="115"/>
      <c r="FQ462" s="115"/>
      <c r="FR462" s="115"/>
      <c r="FS462" s="115"/>
      <c r="FT462" s="115"/>
      <c r="FU462" s="115"/>
      <c r="FV462" s="115"/>
      <c r="FW462" s="115"/>
      <c r="FX462" s="115"/>
      <c r="FY462" s="115"/>
      <c r="FZ462" s="115"/>
      <c r="GA462" s="115"/>
      <c r="GB462" s="115"/>
      <c r="GC462" s="115"/>
      <c r="GD462" s="115"/>
      <c r="GE462" s="115"/>
      <c r="GF462" s="115"/>
      <c r="GG462" s="115"/>
    </row>
    <row r="463" spans="1:189" ht="13.5" thickBot="1">
      <c r="A463" s="315"/>
      <c r="B463" s="318"/>
      <c r="C463" s="148">
        <v>83200</v>
      </c>
      <c r="D463" s="157">
        <f t="shared" si="31"/>
        <v>-0.016228770725497922</v>
      </c>
      <c r="E463" s="158">
        <f t="shared" si="32"/>
        <v>-121.35822499999995</v>
      </c>
      <c r="F463" s="346"/>
      <c r="G463" s="158">
        <f t="shared" si="33"/>
        <v>1.0316800000000512</v>
      </c>
      <c r="H463" s="360"/>
      <c r="I463" s="159">
        <f t="shared" si="38"/>
        <v>0.0002273335606669053</v>
      </c>
      <c r="J463" s="166">
        <f t="shared" si="34"/>
        <v>0.22225027534996764</v>
      </c>
      <c r="K463" s="167">
        <f t="shared" si="35"/>
        <v>1635.0085047972098</v>
      </c>
      <c r="L463" s="348"/>
      <c r="M463" s="167">
        <f t="shared" si="36"/>
        <v>2013.05728</v>
      </c>
      <c r="N463" s="364"/>
      <c r="O463" s="168">
        <f t="shared" si="37"/>
        <v>0.44348195858337397</v>
      </c>
      <c r="P463" s="41"/>
      <c r="Q463" s="41"/>
      <c r="R463" s="41"/>
      <c r="S463" s="41"/>
      <c r="T463" s="41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15"/>
      <c r="AF463" s="115"/>
      <c r="AG463" s="115"/>
      <c r="AH463" s="115"/>
      <c r="AI463" s="115"/>
      <c r="AJ463" s="115"/>
      <c r="AK463" s="115"/>
      <c r="AL463" s="115"/>
      <c r="AM463" s="115"/>
      <c r="AN463" s="115"/>
      <c r="AO463" s="115"/>
      <c r="AP463" s="115"/>
      <c r="AQ463" s="115"/>
      <c r="AR463" s="115"/>
      <c r="AS463" s="115"/>
      <c r="AT463" s="115"/>
      <c r="AU463" s="115"/>
      <c r="AV463" s="115"/>
      <c r="AW463" s="115"/>
      <c r="AX463" s="115"/>
      <c r="AY463" s="115"/>
      <c r="AZ463" s="115"/>
      <c r="BA463" s="115"/>
      <c r="BB463" s="115"/>
      <c r="BC463" s="115"/>
      <c r="BD463" s="115"/>
      <c r="BE463" s="115"/>
      <c r="BF463" s="115"/>
      <c r="BG463" s="115"/>
      <c r="BH463" s="115"/>
      <c r="BI463" s="115"/>
      <c r="BJ463" s="115"/>
      <c r="BK463" s="115"/>
      <c r="BL463" s="115"/>
      <c r="BM463" s="115"/>
      <c r="BN463" s="115"/>
      <c r="BO463" s="115"/>
      <c r="BP463" s="115"/>
      <c r="BQ463" s="115"/>
      <c r="BR463" s="115"/>
      <c r="BS463" s="115"/>
      <c r="BT463" s="115"/>
      <c r="BU463" s="115"/>
      <c r="BV463" s="115"/>
      <c r="BW463" s="115"/>
      <c r="BX463" s="115"/>
      <c r="BY463" s="115"/>
      <c r="BZ463" s="115"/>
      <c r="CA463" s="115"/>
      <c r="CB463" s="115"/>
      <c r="CC463" s="115"/>
      <c r="CD463" s="115"/>
      <c r="CE463" s="115"/>
      <c r="CF463" s="115"/>
      <c r="CG463" s="115"/>
      <c r="CH463" s="115"/>
      <c r="CI463" s="115"/>
      <c r="CJ463" s="115"/>
      <c r="CK463" s="115"/>
      <c r="CL463" s="115"/>
      <c r="CM463" s="115"/>
      <c r="CN463" s="115"/>
      <c r="CO463" s="115"/>
      <c r="CP463" s="115"/>
      <c r="CQ463" s="115"/>
      <c r="CR463" s="115"/>
      <c r="CS463" s="115"/>
      <c r="CT463" s="115"/>
      <c r="CU463" s="115"/>
      <c r="CV463" s="115"/>
      <c r="CW463" s="115"/>
      <c r="CX463" s="115"/>
      <c r="CY463" s="115"/>
      <c r="CZ463" s="115"/>
      <c r="DA463" s="115"/>
      <c r="DB463" s="115"/>
      <c r="DC463" s="115"/>
      <c r="DD463" s="115"/>
      <c r="DE463" s="115"/>
      <c r="DF463" s="115"/>
      <c r="DG463" s="115"/>
      <c r="DH463" s="115"/>
      <c r="DI463" s="115"/>
      <c r="DJ463" s="115"/>
      <c r="DK463" s="115"/>
      <c r="DL463" s="115"/>
      <c r="DM463" s="115"/>
      <c r="DN463" s="115"/>
      <c r="DO463" s="115"/>
      <c r="DP463" s="115"/>
      <c r="DQ463" s="115"/>
      <c r="DR463" s="115"/>
      <c r="DS463" s="115"/>
      <c r="DT463" s="115"/>
      <c r="DU463" s="115"/>
      <c r="DV463" s="115"/>
      <c r="DW463" s="115"/>
      <c r="DX463" s="115"/>
      <c r="DY463" s="115"/>
      <c r="DZ463" s="115"/>
      <c r="EA463" s="115"/>
      <c r="EB463" s="115"/>
      <c r="EC463" s="115"/>
      <c r="ED463" s="115"/>
      <c r="EE463" s="115"/>
      <c r="EF463" s="115"/>
      <c r="EG463" s="115"/>
      <c r="EH463" s="115"/>
      <c r="EI463" s="115"/>
      <c r="EJ463" s="115"/>
      <c r="EK463" s="115"/>
      <c r="EL463" s="115"/>
      <c r="EM463" s="115"/>
      <c r="EN463" s="115"/>
      <c r="EO463" s="115"/>
      <c r="EP463" s="115"/>
      <c r="EQ463" s="115"/>
      <c r="ER463" s="115"/>
      <c r="ES463" s="115"/>
      <c r="ET463" s="115"/>
      <c r="EU463" s="115"/>
      <c r="EV463" s="115"/>
      <c r="EW463" s="115"/>
      <c r="EX463" s="115"/>
      <c r="EY463" s="115"/>
      <c r="EZ463" s="115"/>
      <c r="FA463" s="115"/>
      <c r="FB463" s="115"/>
      <c r="FC463" s="115"/>
      <c r="FD463" s="115"/>
      <c r="FE463" s="115"/>
      <c r="FF463" s="115"/>
      <c r="FG463" s="115"/>
      <c r="FH463" s="115"/>
      <c r="FI463" s="115"/>
      <c r="FJ463" s="115"/>
      <c r="FK463" s="115"/>
      <c r="FL463" s="115"/>
      <c r="FM463" s="115"/>
      <c r="FN463" s="115"/>
      <c r="FO463" s="115"/>
      <c r="FP463" s="115"/>
      <c r="FQ463" s="115"/>
      <c r="FR463" s="115"/>
      <c r="FS463" s="115"/>
      <c r="FT463" s="115"/>
      <c r="FU463" s="115"/>
      <c r="FV463" s="115"/>
      <c r="FW463" s="115"/>
      <c r="FX463" s="115"/>
      <c r="FY463" s="115"/>
      <c r="FZ463" s="115"/>
      <c r="GA463" s="115"/>
      <c r="GB463" s="115"/>
      <c r="GC463" s="115"/>
      <c r="GD463" s="115"/>
      <c r="GE463" s="115"/>
      <c r="GF463" s="115"/>
      <c r="GG463" s="115"/>
    </row>
    <row r="464" spans="1:189" ht="13.5" thickTop="1">
      <c r="A464" s="313">
        <v>33</v>
      </c>
      <c r="B464" s="316" t="s">
        <v>56</v>
      </c>
      <c r="C464" s="145">
        <v>1200</v>
      </c>
      <c r="D464" s="210">
        <f t="shared" si="31"/>
        <v>-0.039873701812716</v>
      </c>
      <c r="E464" s="211">
        <f t="shared" si="32"/>
        <v>-62.191516999999976</v>
      </c>
      <c r="F464" s="344">
        <f>M241-Q241</f>
        <v>-62.206396999999924</v>
      </c>
      <c r="G464" s="211">
        <f t="shared" si="33"/>
        <v>0.0148799999999909</v>
      </c>
      <c r="H464" s="358">
        <f>(M241-Q241)/Q241</f>
        <v>-0.04163028743881038</v>
      </c>
      <c r="I464" s="212">
        <f t="shared" si="38"/>
        <v>0.00022733356066675497</v>
      </c>
      <c r="J464" s="221">
        <f t="shared" si="34"/>
        <v>-0.10893051277227725</v>
      </c>
      <c r="K464" s="222">
        <f t="shared" si="35"/>
        <v>-163.12574457822006</v>
      </c>
      <c r="L464" s="347">
        <f>I241-M241</f>
        <v>-192.1602245782201</v>
      </c>
      <c r="M464" s="222">
        <f t="shared" si="36"/>
        <v>29.034480000000002</v>
      </c>
      <c r="N464" s="363">
        <f>(I241-M241)/M241</f>
        <v>-0.13418524986580624</v>
      </c>
      <c r="O464" s="223">
        <f t="shared" si="37"/>
        <v>0.443481958583374</v>
      </c>
      <c r="P464" s="41"/>
      <c r="Q464" s="41"/>
      <c r="R464" s="41"/>
      <c r="S464" s="41"/>
      <c r="T464" s="41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15"/>
      <c r="AF464" s="115"/>
      <c r="AG464" s="115"/>
      <c r="AH464" s="115"/>
      <c r="AI464" s="115"/>
      <c r="AJ464" s="115"/>
      <c r="AK464" s="115"/>
      <c r="AL464" s="115"/>
      <c r="AM464" s="115"/>
      <c r="AN464" s="115"/>
      <c r="AO464" s="115"/>
      <c r="AP464" s="115"/>
      <c r="AQ464" s="115"/>
      <c r="AR464" s="115"/>
      <c r="AS464" s="115"/>
      <c r="AT464" s="115"/>
      <c r="AU464" s="115"/>
      <c r="AV464" s="115"/>
      <c r="AW464" s="115"/>
      <c r="AX464" s="115"/>
      <c r="AY464" s="115"/>
      <c r="AZ464" s="115"/>
      <c r="BA464" s="115"/>
      <c r="BB464" s="115"/>
      <c r="BC464" s="115"/>
      <c r="BD464" s="115"/>
      <c r="BE464" s="115"/>
      <c r="BF464" s="115"/>
      <c r="BG464" s="115"/>
      <c r="BH464" s="115"/>
      <c r="BI464" s="115"/>
      <c r="BJ464" s="115"/>
      <c r="BK464" s="115"/>
      <c r="BL464" s="115"/>
      <c r="BM464" s="115"/>
      <c r="BN464" s="115"/>
      <c r="BO464" s="115"/>
      <c r="BP464" s="115"/>
      <c r="BQ464" s="115"/>
      <c r="BR464" s="115"/>
      <c r="BS464" s="115"/>
      <c r="BT464" s="115"/>
      <c r="BU464" s="115"/>
      <c r="BV464" s="115"/>
      <c r="BW464" s="115"/>
      <c r="BX464" s="115"/>
      <c r="BY464" s="115"/>
      <c r="BZ464" s="115"/>
      <c r="CA464" s="115"/>
      <c r="CB464" s="115"/>
      <c r="CC464" s="115"/>
      <c r="CD464" s="115"/>
      <c r="CE464" s="115"/>
      <c r="CF464" s="115"/>
      <c r="CG464" s="115"/>
      <c r="CH464" s="115"/>
      <c r="CI464" s="115"/>
      <c r="CJ464" s="115"/>
      <c r="CK464" s="115"/>
      <c r="CL464" s="115"/>
      <c r="CM464" s="115"/>
      <c r="CN464" s="115"/>
      <c r="CO464" s="115"/>
      <c r="CP464" s="115"/>
      <c r="CQ464" s="115"/>
      <c r="CR464" s="115"/>
      <c r="CS464" s="115"/>
      <c r="CT464" s="115"/>
      <c r="CU464" s="115"/>
      <c r="CV464" s="115"/>
      <c r="CW464" s="115"/>
      <c r="CX464" s="115"/>
      <c r="CY464" s="115"/>
      <c r="CZ464" s="115"/>
      <c r="DA464" s="115"/>
      <c r="DB464" s="115"/>
      <c r="DC464" s="115"/>
      <c r="DD464" s="115"/>
      <c r="DE464" s="115"/>
      <c r="DF464" s="115"/>
      <c r="DG464" s="115"/>
      <c r="DH464" s="115"/>
      <c r="DI464" s="115"/>
      <c r="DJ464" s="115"/>
      <c r="DK464" s="115"/>
      <c r="DL464" s="115"/>
      <c r="DM464" s="115"/>
      <c r="DN464" s="115"/>
      <c r="DO464" s="115"/>
      <c r="DP464" s="115"/>
      <c r="DQ464" s="115"/>
      <c r="DR464" s="115"/>
      <c r="DS464" s="115"/>
      <c r="DT464" s="115"/>
      <c r="DU464" s="115"/>
      <c r="DV464" s="115"/>
      <c r="DW464" s="115"/>
      <c r="DX464" s="115"/>
      <c r="DY464" s="115"/>
      <c r="DZ464" s="115"/>
      <c r="EA464" s="115"/>
      <c r="EB464" s="115"/>
      <c r="EC464" s="115"/>
      <c r="ED464" s="115"/>
      <c r="EE464" s="115"/>
      <c r="EF464" s="115"/>
      <c r="EG464" s="115"/>
      <c r="EH464" s="115"/>
      <c r="EI464" s="115"/>
      <c r="EJ464" s="115"/>
      <c r="EK464" s="115"/>
      <c r="EL464" s="115"/>
      <c r="EM464" s="115"/>
      <c r="EN464" s="115"/>
      <c r="EO464" s="115"/>
      <c r="EP464" s="115"/>
      <c r="EQ464" s="115"/>
      <c r="ER464" s="115"/>
      <c r="ES464" s="115"/>
      <c r="ET464" s="115"/>
      <c r="EU464" s="115"/>
      <c r="EV464" s="115"/>
      <c r="EW464" s="115"/>
      <c r="EX464" s="115"/>
      <c r="EY464" s="115"/>
      <c r="EZ464" s="115"/>
      <c r="FA464" s="115"/>
      <c r="FB464" s="115"/>
      <c r="FC464" s="115"/>
      <c r="FD464" s="115"/>
      <c r="FE464" s="115"/>
      <c r="FF464" s="115"/>
      <c r="FG464" s="115"/>
      <c r="FH464" s="115"/>
      <c r="FI464" s="115"/>
      <c r="FJ464" s="115"/>
      <c r="FK464" s="115"/>
      <c r="FL464" s="115"/>
      <c r="FM464" s="115"/>
      <c r="FN464" s="115"/>
      <c r="FO464" s="115"/>
      <c r="FP464" s="115"/>
      <c r="FQ464" s="115"/>
      <c r="FR464" s="115"/>
      <c r="FS464" s="115"/>
      <c r="FT464" s="115"/>
      <c r="FU464" s="115"/>
      <c r="FV464" s="115"/>
      <c r="FW464" s="115"/>
      <c r="FX464" s="115"/>
      <c r="FY464" s="115"/>
      <c r="FZ464" s="115"/>
      <c r="GA464" s="115"/>
      <c r="GB464" s="115"/>
      <c r="GC464" s="115"/>
      <c r="GD464" s="115"/>
      <c r="GE464" s="115"/>
      <c r="GF464" s="115"/>
      <c r="GG464" s="115"/>
    </row>
    <row r="465" spans="1:189" ht="12.75">
      <c r="A465" s="314"/>
      <c r="B465" s="317"/>
      <c r="C465" s="146">
        <v>1600</v>
      </c>
      <c r="D465" s="154">
        <f aca="true" t="shared" si="39" ref="D465:D487">(P242-T242)/T242</f>
        <v>-0.039320484131422785</v>
      </c>
      <c r="E465" s="155">
        <f aca="true" t="shared" si="40" ref="E465:E487">P242-T242</f>
        <v>-62.186556999999766</v>
      </c>
      <c r="F465" s="345"/>
      <c r="G465" s="155">
        <f aca="true" t="shared" si="41" ref="G465:G487">O242-S242</f>
        <v>0.019840000000002078</v>
      </c>
      <c r="H465" s="359"/>
      <c r="I465" s="156">
        <f t="shared" si="38"/>
        <v>0.00022733356066691781</v>
      </c>
      <c r="J465" s="164">
        <f aca="true" t="shared" si="42" ref="J465:J487">(L242-P242)/P242</f>
        <v>-0.10099592938086291</v>
      </c>
      <c r="K465" s="155">
        <f aca="true" t="shared" si="43" ref="K465:K487">L242-P242</f>
        <v>-153.44758457822013</v>
      </c>
      <c r="L465" s="345"/>
      <c r="M465" s="155">
        <f aca="true" t="shared" si="44" ref="M465:M487">K242-O242</f>
        <v>38.71263999999999</v>
      </c>
      <c r="N465" s="359"/>
      <c r="O465" s="165">
        <f aca="true" t="shared" si="45" ref="O465:O487">(K242-O242)/O242</f>
        <v>0.4434819585833739</v>
      </c>
      <c r="P465" s="41"/>
      <c r="Q465" s="41"/>
      <c r="R465" s="41"/>
      <c r="S465" s="41"/>
      <c r="T465" s="41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15"/>
      <c r="AF465" s="115"/>
      <c r="AG465" s="115"/>
      <c r="AH465" s="115"/>
      <c r="AI465" s="115"/>
      <c r="AJ465" s="115"/>
      <c r="AK465" s="115"/>
      <c r="AL465" s="115"/>
      <c r="AM465" s="115"/>
      <c r="AN465" s="115"/>
      <c r="AO465" s="115"/>
      <c r="AP465" s="115"/>
      <c r="AQ465" s="115"/>
      <c r="AR465" s="115"/>
      <c r="AS465" s="115"/>
      <c r="AT465" s="115"/>
      <c r="AU465" s="115"/>
      <c r="AV465" s="115"/>
      <c r="AW465" s="115"/>
      <c r="AX465" s="115"/>
      <c r="AY465" s="115"/>
      <c r="AZ465" s="115"/>
      <c r="BA465" s="115"/>
      <c r="BB465" s="115"/>
      <c r="BC465" s="115"/>
      <c r="BD465" s="115"/>
      <c r="BE465" s="115"/>
      <c r="BF465" s="115"/>
      <c r="BG465" s="115"/>
      <c r="BH465" s="115"/>
      <c r="BI465" s="115"/>
      <c r="BJ465" s="115"/>
      <c r="BK465" s="115"/>
      <c r="BL465" s="115"/>
      <c r="BM465" s="115"/>
      <c r="BN465" s="115"/>
      <c r="BO465" s="115"/>
      <c r="BP465" s="115"/>
      <c r="BQ465" s="115"/>
      <c r="BR465" s="115"/>
      <c r="BS465" s="115"/>
      <c r="BT465" s="115"/>
      <c r="BU465" s="115"/>
      <c r="BV465" s="115"/>
      <c r="BW465" s="115"/>
      <c r="BX465" s="115"/>
      <c r="BY465" s="115"/>
      <c r="BZ465" s="115"/>
      <c r="CA465" s="115"/>
      <c r="CB465" s="115"/>
      <c r="CC465" s="115"/>
      <c r="CD465" s="115"/>
      <c r="CE465" s="115"/>
      <c r="CF465" s="115"/>
      <c r="CG465" s="115"/>
      <c r="CH465" s="115"/>
      <c r="CI465" s="115"/>
      <c r="CJ465" s="115"/>
      <c r="CK465" s="115"/>
      <c r="CL465" s="115"/>
      <c r="CM465" s="115"/>
      <c r="CN465" s="115"/>
      <c r="CO465" s="115"/>
      <c r="CP465" s="115"/>
      <c r="CQ465" s="115"/>
      <c r="CR465" s="115"/>
      <c r="CS465" s="115"/>
      <c r="CT465" s="115"/>
      <c r="CU465" s="115"/>
      <c r="CV465" s="115"/>
      <c r="CW465" s="115"/>
      <c r="CX465" s="115"/>
      <c r="CY465" s="115"/>
      <c r="CZ465" s="115"/>
      <c r="DA465" s="115"/>
      <c r="DB465" s="115"/>
      <c r="DC465" s="115"/>
      <c r="DD465" s="115"/>
      <c r="DE465" s="115"/>
      <c r="DF465" s="115"/>
      <c r="DG465" s="115"/>
      <c r="DH465" s="115"/>
      <c r="DI465" s="115"/>
      <c r="DJ465" s="115"/>
      <c r="DK465" s="115"/>
      <c r="DL465" s="115"/>
      <c r="DM465" s="115"/>
      <c r="DN465" s="115"/>
      <c r="DO465" s="115"/>
      <c r="DP465" s="115"/>
      <c r="DQ465" s="115"/>
      <c r="DR465" s="115"/>
      <c r="DS465" s="115"/>
      <c r="DT465" s="115"/>
      <c r="DU465" s="115"/>
      <c r="DV465" s="115"/>
      <c r="DW465" s="115"/>
      <c r="DX465" s="115"/>
      <c r="DY465" s="115"/>
      <c r="DZ465" s="115"/>
      <c r="EA465" s="115"/>
      <c r="EB465" s="115"/>
      <c r="EC465" s="115"/>
      <c r="ED465" s="115"/>
      <c r="EE465" s="115"/>
      <c r="EF465" s="115"/>
      <c r="EG465" s="115"/>
      <c r="EH465" s="115"/>
      <c r="EI465" s="115"/>
      <c r="EJ465" s="115"/>
      <c r="EK465" s="115"/>
      <c r="EL465" s="115"/>
      <c r="EM465" s="115"/>
      <c r="EN465" s="115"/>
      <c r="EO465" s="115"/>
      <c r="EP465" s="115"/>
      <c r="EQ465" s="115"/>
      <c r="ER465" s="115"/>
      <c r="ES465" s="115"/>
      <c r="ET465" s="115"/>
      <c r="EU465" s="115"/>
      <c r="EV465" s="115"/>
      <c r="EW465" s="115"/>
      <c r="EX465" s="115"/>
      <c r="EY465" s="115"/>
      <c r="EZ465" s="115"/>
      <c r="FA465" s="115"/>
      <c r="FB465" s="115"/>
      <c r="FC465" s="115"/>
      <c r="FD465" s="115"/>
      <c r="FE465" s="115"/>
      <c r="FF465" s="115"/>
      <c r="FG465" s="115"/>
      <c r="FH465" s="115"/>
      <c r="FI465" s="115"/>
      <c r="FJ465" s="115"/>
      <c r="FK465" s="115"/>
      <c r="FL465" s="115"/>
      <c r="FM465" s="115"/>
      <c r="FN465" s="115"/>
      <c r="FO465" s="115"/>
      <c r="FP465" s="115"/>
      <c r="FQ465" s="115"/>
      <c r="FR465" s="115"/>
      <c r="FS465" s="115"/>
      <c r="FT465" s="115"/>
      <c r="FU465" s="115"/>
      <c r="FV465" s="115"/>
      <c r="FW465" s="115"/>
      <c r="FX465" s="115"/>
      <c r="FY465" s="115"/>
      <c r="FZ465" s="115"/>
      <c r="GA465" s="115"/>
      <c r="GB465" s="115"/>
      <c r="GC465" s="115"/>
      <c r="GD465" s="115"/>
      <c r="GE465" s="115"/>
      <c r="GF465" s="115"/>
      <c r="GG465" s="115"/>
    </row>
    <row r="466" spans="1:189" ht="12.75">
      <c r="A466" s="314"/>
      <c r="B466" s="317"/>
      <c r="C466" s="147">
        <v>3120</v>
      </c>
      <c r="D466" s="154">
        <f t="shared" si="39"/>
        <v>-0.037350529853793384</v>
      </c>
      <c r="E466" s="155">
        <f t="shared" si="40"/>
        <v>-62.16770899999983</v>
      </c>
      <c r="F466" s="345"/>
      <c r="G466" s="155">
        <f t="shared" si="41"/>
        <v>0.038688000000007605</v>
      </c>
      <c r="H466" s="359"/>
      <c r="I466" s="156">
        <f aca="true" t="shared" si="46" ref="I466:I487">(O243-S243)/S243</f>
        <v>0.00022733356066693868</v>
      </c>
      <c r="J466" s="164">
        <f t="shared" si="42"/>
        <v>-0.07281570723307598</v>
      </c>
      <c r="K466" s="155">
        <f t="shared" si="43"/>
        <v>-116.6705765782201</v>
      </c>
      <c r="L466" s="345"/>
      <c r="M466" s="155">
        <f t="shared" si="44"/>
        <v>75.48964799999999</v>
      </c>
      <c r="N466" s="359"/>
      <c r="O466" s="165">
        <f t="shared" si="45"/>
        <v>0.44348195858337386</v>
      </c>
      <c r="P466" s="41"/>
      <c r="Q466" s="41"/>
      <c r="R466" s="41"/>
      <c r="S466" s="41"/>
      <c r="T466" s="41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15"/>
      <c r="AF466" s="115"/>
      <c r="AG466" s="115"/>
      <c r="AH466" s="115"/>
      <c r="AI466" s="115"/>
      <c r="AJ466" s="115"/>
      <c r="AK466" s="115"/>
      <c r="AL466" s="115"/>
      <c r="AM466" s="115"/>
      <c r="AN466" s="115"/>
      <c r="AO466" s="115"/>
      <c r="AP466" s="115"/>
      <c r="AQ466" s="115"/>
      <c r="AR466" s="115"/>
      <c r="AS466" s="115"/>
      <c r="AT466" s="115"/>
      <c r="AU466" s="115"/>
      <c r="AV466" s="115"/>
      <c r="AW466" s="115"/>
      <c r="AX466" s="115"/>
      <c r="AY466" s="115"/>
      <c r="AZ466" s="115"/>
      <c r="BA466" s="115"/>
      <c r="BB466" s="115"/>
      <c r="BC466" s="115"/>
      <c r="BD466" s="115"/>
      <c r="BE466" s="115"/>
      <c r="BF466" s="115"/>
      <c r="BG466" s="115"/>
      <c r="BH466" s="115"/>
      <c r="BI466" s="115"/>
      <c r="BJ466" s="115"/>
      <c r="BK466" s="115"/>
      <c r="BL466" s="115"/>
      <c r="BM466" s="115"/>
      <c r="BN466" s="115"/>
      <c r="BO466" s="115"/>
      <c r="BP466" s="115"/>
      <c r="BQ466" s="115"/>
      <c r="BR466" s="115"/>
      <c r="BS466" s="115"/>
      <c r="BT466" s="115"/>
      <c r="BU466" s="115"/>
      <c r="BV466" s="115"/>
      <c r="BW466" s="115"/>
      <c r="BX466" s="115"/>
      <c r="BY466" s="115"/>
      <c r="BZ466" s="115"/>
      <c r="CA466" s="115"/>
      <c r="CB466" s="115"/>
      <c r="CC466" s="115"/>
      <c r="CD466" s="115"/>
      <c r="CE466" s="115"/>
      <c r="CF466" s="115"/>
      <c r="CG466" s="115"/>
      <c r="CH466" s="115"/>
      <c r="CI466" s="115"/>
      <c r="CJ466" s="115"/>
      <c r="CK466" s="115"/>
      <c r="CL466" s="115"/>
      <c r="CM466" s="115"/>
      <c r="CN466" s="115"/>
      <c r="CO466" s="115"/>
      <c r="CP466" s="115"/>
      <c r="CQ466" s="115"/>
      <c r="CR466" s="115"/>
      <c r="CS466" s="115"/>
      <c r="CT466" s="115"/>
      <c r="CU466" s="115"/>
      <c r="CV466" s="115"/>
      <c r="CW466" s="115"/>
      <c r="CX466" s="115"/>
      <c r="CY466" s="115"/>
      <c r="CZ466" s="115"/>
      <c r="DA466" s="115"/>
      <c r="DB466" s="115"/>
      <c r="DC466" s="115"/>
      <c r="DD466" s="115"/>
      <c r="DE466" s="115"/>
      <c r="DF466" s="115"/>
      <c r="DG466" s="115"/>
      <c r="DH466" s="115"/>
      <c r="DI466" s="115"/>
      <c r="DJ466" s="115"/>
      <c r="DK466" s="115"/>
      <c r="DL466" s="115"/>
      <c r="DM466" s="115"/>
      <c r="DN466" s="115"/>
      <c r="DO466" s="115"/>
      <c r="DP466" s="115"/>
      <c r="DQ466" s="115"/>
      <c r="DR466" s="115"/>
      <c r="DS466" s="115"/>
      <c r="DT466" s="115"/>
      <c r="DU466" s="115"/>
      <c r="DV466" s="115"/>
      <c r="DW466" s="115"/>
      <c r="DX466" s="115"/>
      <c r="DY466" s="115"/>
      <c r="DZ466" s="115"/>
      <c r="EA466" s="115"/>
      <c r="EB466" s="115"/>
      <c r="EC466" s="115"/>
      <c r="ED466" s="115"/>
      <c r="EE466" s="115"/>
      <c r="EF466" s="115"/>
      <c r="EG466" s="115"/>
      <c r="EH466" s="115"/>
      <c r="EI466" s="115"/>
      <c r="EJ466" s="115"/>
      <c r="EK466" s="115"/>
      <c r="EL466" s="115"/>
      <c r="EM466" s="115"/>
      <c r="EN466" s="115"/>
      <c r="EO466" s="115"/>
      <c r="EP466" s="115"/>
      <c r="EQ466" s="115"/>
      <c r="ER466" s="115"/>
      <c r="ES466" s="115"/>
      <c r="ET466" s="115"/>
      <c r="EU466" s="115"/>
      <c r="EV466" s="115"/>
      <c r="EW466" s="115"/>
      <c r="EX466" s="115"/>
      <c r="EY466" s="115"/>
      <c r="EZ466" s="115"/>
      <c r="FA466" s="115"/>
      <c r="FB466" s="115"/>
      <c r="FC466" s="115"/>
      <c r="FD466" s="115"/>
      <c r="FE466" s="115"/>
      <c r="FF466" s="115"/>
      <c r="FG466" s="115"/>
      <c r="FH466" s="115"/>
      <c r="FI466" s="115"/>
      <c r="FJ466" s="115"/>
      <c r="FK466" s="115"/>
      <c r="FL466" s="115"/>
      <c r="FM466" s="115"/>
      <c r="FN466" s="115"/>
      <c r="FO466" s="115"/>
      <c r="FP466" s="115"/>
      <c r="FQ466" s="115"/>
      <c r="FR466" s="115"/>
      <c r="FS466" s="115"/>
      <c r="FT466" s="115"/>
      <c r="FU466" s="115"/>
      <c r="FV466" s="115"/>
      <c r="FW466" s="115"/>
      <c r="FX466" s="115"/>
      <c r="FY466" s="115"/>
      <c r="FZ466" s="115"/>
      <c r="GA466" s="115"/>
      <c r="GB466" s="115"/>
      <c r="GC466" s="115"/>
      <c r="GD466" s="115"/>
      <c r="GE466" s="115"/>
      <c r="GF466" s="115"/>
      <c r="GG466" s="115"/>
    </row>
    <row r="467" spans="1:189" ht="12.75">
      <c r="A467" s="314"/>
      <c r="B467" s="317"/>
      <c r="C467" s="147">
        <v>9360</v>
      </c>
      <c r="D467" s="154">
        <f t="shared" si="39"/>
        <v>-0.030970788432700052</v>
      </c>
      <c r="E467" s="155">
        <f t="shared" si="40"/>
        <v>-62.09033299999987</v>
      </c>
      <c r="F467" s="345"/>
      <c r="G467" s="155">
        <f t="shared" si="41"/>
        <v>0.1160639999999944</v>
      </c>
      <c r="H467" s="359"/>
      <c r="I467" s="156">
        <f t="shared" si="46"/>
        <v>0.00022733356066688304</v>
      </c>
      <c r="J467" s="164">
        <f t="shared" si="42"/>
        <v>0.017660211952227077</v>
      </c>
      <c r="K467" s="155">
        <f t="shared" si="43"/>
        <v>34.30871942177987</v>
      </c>
      <c r="L467" s="345"/>
      <c r="M467" s="155">
        <f t="shared" si="44"/>
        <v>226.46894400000002</v>
      </c>
      <c r="N467" s="359"/>
      <c r="O467" s="165">
        <f t="shared" si="45"/>
        <v>0.443481958583374</v>
      </c>
      <c r="P467" s="41"/>
      <c r="Q467" s="41"/>
      <c r="R467" s="41"/>
      <c r="S467" s="41"/>
      <c r="T467" s="41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15"/>
      <c r="AF467" s="115"/>
      <c r="AG467" s="115"/>
      <c r="AH467" s="115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5"/>
      <c r="AU467" s="115"/>
      <c r="AV467" s="115"/>
      <c r="AW467" s="115"/>
      <c r="AX467" s="115"/>
      <c r="AY467" s="115"/>
      <c r="AZ467" s="115"/>
      <c r="BA467" s="115"/>
      <c r="BB467" s="115"/>
      <c r="BC467" s="115"/>
      <c r="BD467" s="115"/>
      <c r="BE467" s="115"/>
      <c r="BF467" s="115"/>
      <c r="BG467" s="115"/>
      <c r="BH467" s="115"/>
      <c r="BI467" s="115"/>
      <c r="BJ467" s="115"/>
      <c r="BK467" s="115"/>
      <c r="BL467" s="115"/>
      <c r="BM467" s="115"/>
      <c r="BN467" s="115"/>
      <c r="BO467" s="115"/>
      <c r="BP467" s="115"/>
      <c r="BQ467" s="115"/>
      <c r="BR467" s="115"/>
      <c r="BS467" s="115"/>
      <c r="BT467" s="115"/>
      <c r="BU467" s="115"/>
      <c r="BV467" s="115"/>
      <c r="BW467" s="115"/>
      <c r="BX467" s="115"/>
      <c r="BY467" s="115"/>
      <c r="BZ467" s="115"/>
      <c r="CA467" s="115"/>
      <c r="CB467" s="115"/>
      <c r="CC467" s="115"/>
      <c r="CD467" s="115"/>
      <c r="CE467" s="115"/>
      <c r="CF467" s="115"/>
      <c r="CG467" s="115"/>
      <c r="CH467" s="115"/>
      <c r="CI467" s="115"/>
      <c r="CJ467" s="115"/>
      <c r="CK467" s="115"/>
      <c r="CL467" s="115"/>
      <c r="CM467" s="115"/>
      <c r="CN467" s="115"/>
      <c r="CO467" s="115"/>
      <c r="CP467" s="115"/>
      <c r="CQ467" s="115"/>
      <c r="CR467" s="115"/>
      <c r="CS467" s="115"/>
      <c r="CT467" s="115"/>
      <c r="CU467" s="115"/>
      <c r="CV467" s="115"/>
      <c r="CW467" s="115"/>
      <c r="CX467" s="115"/>
      <c r="CY467" s="115"/>
      <c r="CZ467" s="115"/>
      <c r="DA467" s="115"/>
      <c r="DB467" s="115"/>
      <c r="DC467" s="115"/>
      <c r="DD467" s="115"/>
      <c r="DE467" s="115"/>
      <c r="DF467" s="115"/>
      <c r="DG467" s="115"/>
      <c r="DH467" s="115"/>
      <c r="DI467" s="115"/>
      <c r="DJ467" s="115"/>
      <c r="DK467" s="115"/>
      <c r="DL467" s="115"/>
      <c r="DM467" s="115"/>
      <c r="DN467" s="115"/>
      <c r="DO467" s="115"/>
      <c r="DP467" s="115"/>
      <c r="DQ467" s="115"/>
      <c r="DR467" s="115"/>
      <c r="DS467" s="115"/>
      <c r="DT467" s="115"/>
      <c r="DU467" s="115"/>
      <c r="DV467" s="115"/>
      <c r="DW467" s="115"/>
      <c r="DX467" s="115"/>
      <c r="DY467" s="115"/>
      <c r="DZ467" s="115"/>
      <c r="EA467" s="115"/>
      <c r="EB467" s="115"/>
      <c r="EC467" s="115"/>
      <c r="ED467" s="115"/>
      <c r="EE467" s="115"/>
      <c r="EF467" s="115"/>
      <c r="EG467" s="115"/>
      <c r="EH467" s="115"/>
      <c r="EI467" s="115"/>
      <c r="EJ467" s="115"/>
      <c r="EK467" s="115"/>
      <c r="EL467" s="115"/>
      <c r="EM467" s="115"/>
      <c r="EN467" s="115"/>
      <c r="EO467" s="115"/>
      <c r="EP467" s="115"/>
      <c r="EQ467" s="115"/>
      <c r="ER467" s="115"/>
      <c r="ES467" s="115"/>
      <c r="ET467" s="115"/>
      <c r="EU467" s="115"/>
      <c r="EV467" s="115"/>
      <c r="EW467" s="115"/>
      <c r="EX467" s="115"/>
      <c r="EY467" s="115"/>
      <c r="EZ467" s="115"/>
      <c r="FA467" s="115"/>
      <c r="FB467" s="115"/>
      <c r="FC467" s="115"/>
      <c r="FD467" s="115"/>
      <c r="FE467" s="115"/>
      <c r="FF467" s="115"/>
      <c r="FG467" s="115"/>
      <c r="FH467" s="115"/>
      <c r="FI467" s="115"/>
      <c r="FJ467" s="115"/>
      <c r="FK467" s="115"/>
      <c r="FL467" s="115"/>
      <c r="FM467" s="115"/>
      <c r="FN467" s="115"/>
      <c r="FO467" s="115"/>
      <c r="FP467" s="115"/>
      <c r="FQ467" s="115"/>
      <c r="FR467" s="115"/>
      <c r="FS467" s="115"/>
      <c r="FT467" s="115"/>
      <c r="FU467" s="115"/>
      <c r="FV467" s="115"/>
      <c r="FW467" s="115"/>
      <c r="FX467" s="115"/>
      <c r="FY467" s="115"/>
      <c r="FZ467" s="115"/>
      <c r="GA467" s="115"/>
      <c r="GB467" s="115"/>
      <c r="GC467" s="115"/>
      <c r="GD467" s="115"/>
      <c r="GE467" s="115"/>
      <c r="GF467" s="115"/>
      <c r="GG467" s="115"/>
    </row>
    <row r="468" spans="1:189" ht="12.75">
      <c r="A468" s="314"/>
      <c r="B468" s="317"/>
      <c r="C468" s="147">
        <v>44200</v>
      </c>
      <c r="D468" s="154">
        <f t="shared" si="39"/>
        <v>-0.015788915299533923</v>
      </c>
      <c r="E468" s="155">
        <f t="shared" si="40"/>
        <v>-61.65831700000035</v>
      </c>
      <c r="F468" s="345"/>
      <c r="G468" s="155">
        <f t="shared" si="41"/>
        <v>0.5480799999995725</v>
      </c>
      <c r="H468" s="359"/>
      <c r="I468" s="156">
        <f t="shared" si="46"/>
        <v>0.00022733356066671667</v>
      </c>
      <c r="J468" s="164">
        <f t="shared" si="42"/>
        <v>0.2282489826865938</v>
      </c>
      <c r="K468" s="155">
        <f t="shared" si="43"/>
        <v>877.2764554217802</v>
      </c>
      <c r="L468" s="345"/>
      <c r="M468" s="155">
        <f t="shared" si="44"/>
        <v>1069.4366800000003</v>
      </c>
      <c r="N468" s="359"/>
      <c r="O468" s="165">
        <f t="shared" si="45"/>
        <v>0.44348195858337414</v>
      </c>
      <c r="P468" s="41"/>
      <c r="Q468" s="41"/>
      <c r="R468" s="41"/>
      <c r="S468" s="41"/>
      <c r="T468" s="41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15"/>
      <c r="AF468" s="115"/>
      <c r="AG468" s="115"/>
      <c r="AH468" s="115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5"/>
      <c r="AU468" s="115"/>
      <c r="AV468" s="115"/>
      <c r="AW468" s="115"/>
      <c r="AX468" s="115"/>
      <c r="AY468" s="115"/>
      <c r="AZ468" s="115"/>
      <c r="BA468" s="115"/>
      <c r="BB468" s="115"/>
      <c r="BC468" s="115"/>
      <c r="BD468" s="115"/>
      <c r="BE468" s="115"/>
      <c r="BF468" s="115"/>
      <c r="BG468" s="115"/>
      <c r="BH468" s="115"/>
      <c r="BI468" s="115"/>
      <c r="BJ468" s="115"/>
      <c r="BK468" s="115"/>
      <c r="BL468" s="115"/>
      <c r="BM468" s="115"/>
      <c r="BN468" s="115"/>
      <c r="BO468" s="115"/>
      <c r="BP468" s="115"/>
      <c r="BQ468" s="115"/>
      <c r="BR468" s="115"/>
      <c r="BS468" s="115"/>
      <c r="BT468" s="115"/>
      <c r="BU468" s="115"/>
      <c r="BV468" s="115"/>
      <c r="BW468" s="115"/>
      <c r="BX468" s="115"/>
      <c r="BY468" s="115"/>
      <c r="BZ468" s="115"/>
      <c r="CA468" s="115"/>
      <c r="CB468" s="115"/>
      <c r="CC468" s="115"/>
      <c r="CD468" s="115"/>
      <c r="CE468" s="115"/>
      <c r="CF468" s="115"/>
      <c r="CG468" s="115"/>
      <c r="CH468" s="115"/>
      <c r="CI468" s="115"/>
      <c r="CJ468" s="115"/>
      <c r="CK468" s="115"/>
      <c r="CL468" s="115"/>
      <c r="CM468" s="115"/>
      <c r="CN468" s="115"/>
      <c r="CO468" s="115"/>
      <c r="CP468" s="115"/>
      <c r="CQ468" s="115"/>
      <c r="CR468" s="115"/>
      <c r="CS468" s="115"/>
      <c r="CT468" s="115"/>
      <c r="CU468" s="115"/>
      <c r="CV468" s="115"/>
      <c r="CW468" s="115"/>
      <c r="CX468" s="115"/>
      <c r="CY468" s="115"/>
      <c r="CZ468" s="115"/>
      <c r="DA468" s="115"/>
      <c r="DB468" s="115"/>
      <c r="DC468" s="115"/>
      <c r="DD468" s="115"/>
      <c r="DE468" s="115"/>
      <c r="DF468" s="115"/>
      <c r="DG468" s="115"/>
      <c r="DH468" s="115"/>
      <c r="DI468" s="115"/>
      <c r="DJ468" s="115"/>
      <c r="DK468" s="115"/>
      <c r="DL468" s="115"/>
      <c r="DM468" s="115"/>
      <c r="DN468" s="115"/>
      <c r="DO468" s="115"/>
      <c r="DP468" s="115"/>
      <c r="DQ468" s="115"/>
      <c r="DR468" s="115"/>
      <c r="DS468" s="115"/>
      <c r="DT468" s="115"/>
      <c r="DU468" s="115"/>
      <c r="DV468" s="115"/>
      <c r="DW468" s="115"/>
      <c r="DX468" s="115"/>
      <c r="DY468" s="115"/>
      <c r="DZ468" s="115"/>
      <c r="EA468" s="115"/>
      <c r="EB468" s="115"/>
      <c r="EC468" s="115"/>
      <c r="ED468" s="115"/>
      <c r="EE468" s="115"/>
      <c r="EF468" s="115"/>
      <c r="EG468" s="115"/>
      <c r="EH468" s="115"/>
      <c r="EI468" s="115"/>
      <c r="EJ468" s="115"/>
      <c r="EK468" s="115"/>
      <c r="EL468" s="115"/>
      <c r="EM468" s="115"/>
      <c r="EN468" s="115"/>
      <c r="EO468" s="115"/>
      <c r="EP468" s="115"/>
      <c r="EQ468" s="115"/>
      <c r="ER468" s="115"/>
      <c r="ES468" s="115"/>
      <c r="ET468" s="115"/>
      <c r="EU468" s="115"/>
      <c r="EV468" s="115"/>
      <c r="EW468" s="115"/>
      <c r="EX468" s="115"/>
      <c r="EY468" s="115"/>
      <c r="EZ468" s="115"/>
      <c r="FA468" s="115"/>
      <c r="FB468" s="115"/>
      <c r="FC468" s="115"/>
      <c r="FD468" s="115"/>
      <c r="FE468" s="115"/>
      <c r="FF468" s="115"/>
      <c r="FG468" s="115"/>
      <c r="FH468" s="115"/>
      <c r="FI468" s="115"/>
      <c r="FJ468" s="115"/>
      <c r="FK468" s="115"/>
      <c r="FL468" s="115"/>
      <c r="FM468" s="115"/>
      <c r="FN468" s="115"/>
      <c r="FO468" s="115"/>
      <c r="FP468" s="115"/>
      <c r="FQ468" s="115"/>
      <c r="FR468" s="115"/>
      <c r="FS468" s="115"/>
      <c r="FT468" s="115"/>
      <c r="FU468" s="115"/>
      <c r="FV468" s="115"/>
      <c r="FW468" s="115"/>
      <c r="FX468" s="115"/>
      <c r="FY468" s="115"/>
      <c r="FZ468" s="115"/>
      <c r="GA468" s="115"/>
      <c r="GB468" s="115"/>
      <c r="GC468" s="115"/>
      <c r="GD468" s="115"/>
      <c r="GE468" s="115"/>
      <c r="GF468" s="115"/>
      <c r="GG468" s="115"/>
    </row>
    <row r="469" spans="1:189" ht="13.5" thickBot="1">
      <c r="A469" s="315"/>
      <c r="B469" s="318"/>
      <c r="C469" s="148">
        <v>83200</v>
      </c>
      <c r="D469" s="157">
        <f t="shared" si="39"/>
        <v>-0.010140965044296126</v>
      </c>
      <c r="E469" s="158">
        <f t="shared" si="40"/>
        <v>-61.17471699999987</v>
      </c>
      <c r="F469" s="346"/>
      <c r="G469" s="158">
        <f t="shared" si="41"/>
        <v>1.0316800000000512</v>
      </c>
      <c r="H469" s="360"/>
      <c r="I469" s="159">
        <f t="shared" si="46"/>
        <v>0.0002273335606669053</v>
      </c>
      <c r="J469" s="166">
        <f t="shared" si="42"/>
        <v>0.3049434847608437</v>
      </c>
      <c r="K469" s="167">
        <f t="shared" si="43"/>
        <v>1820.8970554217794</v>
      </c>
      <c r="L469" s="348"/>
      <c r="M469" s="167">
        <f t="shared" si="44"/>
        <v>2013.05728</v>
      </c>
      <c r="N469" s="364"/>
      <c r="O469" s="168">
        <f t="shared" si="45"/>
        <v>0.44348195858337397</v>
      </c>
      <c r="P469" s="41"/>
      <c r="Q469" s="41"/>
      <c r="R469" s="41"/>
      <c r="S469" s="41"/>
      <c r="T469" s="41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15"/>
      <c r="AF469" s="115"/>
      <c r="AG469" s="115"/>
      <c r="AH469" s="115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5"/>
      <c r="AU469" s="115"/>
      <c r="AV469" s="115"/>
      <c r="AW469" s="115"/>
      <c r="AX469" s="115"/>
      <c r="AY469" s="115"/>
      <c r="AZ469" s="115"/>
      <c r="BA469" s="115"/>
      <c r="BB469" s="115"/>
      <c r="BC469" s="115"/>
      <c r="BD469" s="115"/>
      <c r="BE469" s="115"/>
      <c r="BF469" s="115"/>
      <c r="BG469" s="115"/>
      <c r="BH469" s="115"/>
      <c r="BI469" s="115"/>
      <c r="BJ469" s="115"/>
      <c r="BK469" s="115"/>
      <c r="BL469" s="115"/>
      <c r="BM469" s="115"/>
      <c r="BN469" s="115"/>
      <c r="BO469" s="115"/>
      <c r="BP469" s="115"/>
      <c r="BQ469" s="115"/>
      <c r="BR469" s="115"/>
      <c r="BS469" s="115"/>
      <c r="BT469" s="115"/>
      <c r="BU469" s="115"/>
      <c r="BV469" s="115"/>
      <c r="BW469" s="115"/>
      <c r="BX469" s="115"/>
      <c r="BY469" s="115"/>
      <c r="BZ469" s="115"/>
      <c r="CA469" s="115"/>
      <c r="CB469" s="115"/>
      <c r="CC469" s="115"/>
      <c r="CD469" s="115"/>
      <c r="CE469" s="115"/>
      <c r="CF469" s="115"/>
      <c r="CG469" s="115"/>
      <c r="CH469" s="115"/>
      <c r="CI469" s="115"/>
      <c r="CJ469" s="115"/>
      <c r="CK469" s="115"/>
      <c r="CL469" s="115"/>
      <c r="CM469" s="115"/>
      <c r="CN469" s="115"/>
      <c r="CO469" s="115"/>
      <c r="CP469" s="115"/>
      <c r="CQ469" s="115"/>
      <c r="CR469" s="115"/>
      <c r="CS469" s="115"/>
      <c r="CT469" s="115"/>
      <c r="CU469" s="115"/>
      <c r="CV469" s="115"/>
      <c r="CW469" s="115"/>
      <c r="CX469" s="115"/>
      <c r="CY469" s="115"/>
      <c r="CZ469" s="115"/>
      <c r="DA469" s="115"/>
      <c r="DB469" s="115"/>
      <c r="DC469" s="115"/>
      <c r="DD469" s="115"/>
      <c r="DE469" s="115"/>
      <c r="DF469" s="115"/>
      <c r="DG469" s="115"/>
      <c r="DH469" s="115"/>
      <c r="DI469" s="115"/>
      <c r="DJ469" s="115"/>
      <c r="DK469" s="115"/>
      <c r="DL469" s="115"/>
      <c r="DM469" s="115"/>
      <c r="DN469" s="115"/>
      <c r="DO469" s="115"/>
      <c r="DP469" s="115"/>
      <c r="DQ469" s="115"/>
      <c r="DR469" s="115"/>
      <c r="DS469" s="115"/>
      <c r="DT469" s="115"/>
      <c r="DU469" s="115"/>
      <c r="DV469" s="115"/>
      <c r="DW469" s="115"/>
      <c r="DX469" s="115"/>
      <c r="DY469" s="115"/>
      <c r="DZ469" s="115"/>
      <c r="EA469" s="115"/>
      <c r="EB469" s="115"/>
      <c r="EC469" s="115"/>
      <c r="ED469" s="115"/>
      <c r="EE469" s="115"/>
      <c r="EF469" s="115"/>
      <c r="EG469" s="115"/>
      <c r="EH469" s="115"/>
      <c r="EI469" s="115"/>
      <c r="EJ469" s="115"/>
      <c r="EK469" s="115"/>
      <c r="EL469" s="115"/>
      <c r="EM469" s="115"/>
      <c r="EN469" s="115"/>
      <c r="EO469" s="115"/>
      <c r="EP469" s="115"/>
      <c r="EQ469" s="115"/>
      <c r="ER469" s="115"/>
      <c r="ES469" s="115"/>
      <c r="ET469" s="115"/>
      <c r="EU469" s="115"/>
      <c r="EV469" s="115"/>
      <c r="EW469" s="115"/>
      <c r="EX469" s="115"/>
      <c r="EY469" s="115"/>
      <c r="EZ469" s="115"/>
      <c r="FA469" s="115"/>
      <c r="FB469" s="115"/>
      <c r="FC469" s="115"/>
      <c r="FD469" s="115"/>
      <c r="FE469" s="115"/>
      <c r="FF469" s="115"/>
      <c r="FG469" s="115"/>
      <c r="FH469" s="115"/>
      <c r="FI469" s="115"/>
      <c r="FJ469" s="115"/>
      <c r="FK469" s="115"/>
      <c r="FL469" s="115"/>
      <c r="FM469" s="115"/>
      <c r="FN469" s="115"/>
      <c r="FO469" s="115"/>
      <c r="FP469" s="115"/>
      <c r="FQ469" s="115"/>
      <c r="FR469" s="115"/>
      <c r="FS469" s="115"/>
      <c r="FT469" s="115"/>
      <c r="FU469" s="115"/>
      <c r="FV469" s="115"/>
      <c r="FW469" s="115"/>
      <c r="FX469" s="115"/>
      <c r="FY469" s="115"/>
      <c r="FZ469" s="115"/>
      <c r="GA469" s="115"/>
      <c r="GB469" s="115"/>
      <c r="GC469" s="115"/>
      <c r="GD469" s="115"/>
      <c r="GE469" s="115"/>
      <c r="GF469" s="115"/>
      <c r="GG469" s="115"/>
    </row>
    <row r="470" spans="1:189" ht="13.5" thickTop="1">
      <c r="A470" s="313">
        <v>34</v>
      </c>
      <c r="B470" s="316" t="s">
        <v>57</v>
      </c>
      <c r="C470" s="145">
        <v>1200</v>
      </c>
      <c r="D470" s="210">
        <f t="shared" si="39"/>
        <v>-0.03986142441630044</v>
      </c>
      <c r="E470" s="211">
        <f t="shared" si="40"/>
        <v>-61.740749999999935</v>
      </c>
      <c r="F470" s="344">
        <f>M247-Q247</f>
        <v>-61.75562999999988</v>
      </c>
      <c r="G470" s="211">
        <f t="shared" si="41"/>
        <v>0.0148799999999909</v>
      </c>
      <c r="H470" s="358">
        <f>(M247-Q247)/Q247</f>
        <v>-0.04163029010983933</v>
      </c>
      <c r="I470" s="212">
        <f t="shared" si="46"/>
        <v>0.00022733356066675497</v>
      </c>
      <c r="J470" s="221">
        <f t="shared" si="42"/>
        <v>-0.10875428502358031</v>
      </c>
      <c r="K470" s="222">
        <f t="shared" si="43"/>
        <v>-161.73327592185024</v>
      </c>
      <c r="L470" s="347">
        <f>I247-M247</f>
        <v>-190.76775592185027</v>
      </c>
      <c r="M470" s="222">
        <f t="shared" si="44"/>
        <v>29.034480000000002</v>
      </c>
      <c r="N470" s="363">
        <f>(I247-M247)/M247</f>
        <v>-0.13418524787989827</v>
      </c>
      <c r="O470" s="223">
        <f t="shared" si="45"/>
        <v>0.443481958583374</v>
      </c>
      <c r="P470" s="41"/>
      <c r="Q470" s="41"/>
      <c r="R470" s="41"/>
      <c r="S470" s="41"/>
      <c r="T470" s="41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15"/>
      <c r="AF470" s="115"/>
      <c r="AG470" s="115"/>
      <c r="AH470" s="115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5"/>
      <c r="AU470" s="115"/>
      <c r="AV470" s="115"/>
      <c r="AW470" s="115"/>
      <c r="AX470" s="115"/>
      <c r="AY470" s="115"/>
      <c r="AZ470" s="115"/>
      <c r="BA470" s="115"/>
      <c r="BB470" s="115"/>
      <c r="BC470" s="115"/>
      <c r="BD470" s="115"/>
      <c r="BE470" s="115"/>
      <c r="BF470" s="115"/>
      <c r="BG470" s="115"/>
      <c r="BH470" s="115"/>
      <c r="BI470" s="115"/>
      <c r="BJ470" s="115"/>
      <c r="BK470" s="115"/>
      <c r="BL470" s="115"/>
      <c r="BM470" s="115"/>
      <c r="BN470" s="115"/>
      <c r="BO470" s="115"/>
      <c r="BP470" s="115"/>
      <c r="BQ470" s="115"/>
      <c r="BR470" s="115"/>
      <c r="BS470" s="115"/>
      <c r="BT470" s="115"/>
      <c r="BU470" s="115"/>
      <c r="BV470" s="115"/>
      <c r="BW470" s="115"/>
      <c r="BX470" s="115"/>
      <c r="BY470" s="115"/>
      <c r="BZ470" s="115"/>
      <c r="CA470" s="115"/>
      <c r="CB470" s="115"/>
      <c r="CC470" s="115"/>
      <c r="CD470" s="115"/>
      <c r="CE470" s="115"/>
      <c r="CF470" s="115"/>
      <c r="CG470" s="115"/>
      <c r="CH470" s="115"/>
      <c r="CI470" s="115"/>
      <c r="CJ470" s="115"/>
      <c r="CK470" s="115"/>
      <c r="CL470" s="115"/>
      <c r="CM470" s="115"/>
      <c r="CN470" s="115"/>
      <c r="CO470" s="115"/>
      <c r="CP470" s="115"/>
      <c r="CQ470" s="115"/>
      <c r="CR470" s="115"/>
      <c r="CS470" s="115"/>
      <c r="CT470" s="115"/>
      <c r="CU470" s="115"/>
      <c r="CV470" s="115"/>
      <c r="CW470" s="115"/>
      <c r="CX470" s="115"/>
      <c r="CY470" s="115"/>
      <c r="CZ470" s="115"/>
      <c r="DA470" s="115"/>
      <c r="DB470" s="115"/>
      <c r="DC470" s="115"/>
      <c r="DD470" s="115"/>
      <c r="DE470" s="115"/>
      <c r="DF470" s="115"/>
      <c r="DG470" s="115"/>
      <c r="DH470" s="115"/>
      <c r="DI470" s="115"/>
      <c r="DJ470" s="115"/>
      <c r="DK470" s="115"/>
      <c r="DL470" s="115"/>
      <c r="DM470" s="115"/>
      <c r="DN470" s="115"/>
      <c r="DO470" s="115"/>
      <c r="DP470" s="115"/>
      <c r="DQ470" s="115"/>
      <c r="DR470" s="115"/>
      <c r="DS470" s="115"/>
      <c r="DT470" s="115"/>
      <c r="DU470" s="115"/>
      <c r="DV470" s="115"/>
      <c r="DW470" s="115"/>
      <c r="DX470" s="115"/>
      <c r="DY470" s="115"/>
      <c r="DZ470" s="115"/>
      <c r="EA470" s="115"/>
      <c r="EB470" s="115"/>
      <c r="EC470" s="115"/>
      <c r="ED470" s="115"/>
      <c r="EE470" s="115"/>
      <c r="EF470" s="115"/>
      <c r="EG470" s="115"/>
      <c r="EH470" s="115"/>
      <c r="EI470" s="115"/>
      <c r="EJ470" s="115"/>
      <c r="EK470" s="115"/>
      <c r="EL470" s="115"/>
      <c r="EM470" s="115"/>
      <c r="EN470" s="115"/>
      <c r="EO470" s="115"/>
      <c r="EP470" s="115"/>
      <c r="EQ470" s="115"/>
      <c r="ER470" s="115"/>
      <c r="ES470" s="115"/>
      <c r="ET470" s="115"/>
      <c r="EU470" s="115"/>
      <c r="EV470" s="115"/>
      <c r="EW470" s="115"/>
      <c r="EX470" s="115"/>
      <c r="EY470" s="115"/>
      <c r="EZ470" s="115"/>
      <c r="FA470" s="115"/>
      <c r="FB470" s="115"/>
      <c r="FC470" s="115"/>
      <c r="FD470" s="115"/>
      <c r="FE470" s="115"/>
      <c r="FF470" s="115"/>
      <c r="FG470" s="115"/>
      <c r="FH470" s="115"/>
      <c r="FI470" s="115"/>
      <c r="FJ470" s="115"/>
      <c r="FK470" s="115"/>
      <c r="FL470" s="115"/>
      <c r="FM470" s="115"/>
      <c r="FN470" s="115"/>
      <c r="FO470" s="115"/>
      <c r="FP470" s="115"/>
      <c r="FQ470" s="115"/>
      <c r="FR470" s="115"/>
      <c r="FS470" s="115"/>
      <c r="FT470" s="115"/>
      <c r="FU470" s="115"/>
      <c r="FV470" s="115"/>
      <c r="FW470" s="115"/>
      <c r="FX470" s="115"/>
      <c r="FY470" s="115"/>
      <c r="FZ470" s="115"/>
      <c r="GA470" s="115"/>
      <c r="GB470" s="115"/>
      <c r="GC470" s="115"/>
      <c r="GD470" s="115"/>
      <c r="GE470" s="115"/>
      <c r="GF470" s="115"/>
      <c r="GG470" s="115"/>
    </row>
    <row r="471" spans="1:189" ht="12.75">
      <c r="A471" s="314"/>
      <c r="B471" s="317"/>
      <c r="C471" s="146">
        <v>1600</v>
      </c>
      <c r="D471" s="154">
        <f t="shared" si="39"/>
        <v>-0.03930456355891869</v>
      </c>
      <c r="E471" s="155">
        <f t="shared" si="40"/>
        <v>-61.735789999999724</v>
      </c>
      <c r="F471" s="345"/>
      <c r="G471" s="155">
        <f t="shared" si="41"/>
        <v>0.019840000000002078</v>
      </c>
      <c r="H471" s="359"/>
      <c r="I471" s="156">
        <f t="shared" si="46"/>
        <v>0.00022733356066691781</v>
      </c>
      <c r="J471" s="164">
        <f t="shared" si="42"/>
        <v>-0.10076768403536276</v>
      </c>
      <c r="K471" s="155">
        <f t="shared" si="43"/>
        <v>-152.0551159218503</v>
      </c>
      <c r="L471" s="345"/>
      <c r="M471" s="155">
        <f t="shared" si="44"/>
        <v>38.71263999999999</v>
      </c>
      <c r="N471" s="359"/>
      <c r="O471" s="165">
        <f t="shared" si="45"/>
        <v>0.4434819585833739</v>
      </c>
      <c r="P471" s="41"/>
      <c r="Q471" s="41"/>
      <c r="R471" s="41"/>
      <c r="S471" s="41"/>
      <c r="T471" s="41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15"/>
      <c r="AF471" s="115"/>
      <c r="AG471" s="115"/>
      <c r="AH471" s="115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5"/>
      <c r="AU471" s="115"/>
      <c r="AV471" s="115"/>
      <c r="AW471" s="115"/>
      <c r="AX471" s="115"/>
      <c r="AY471" s="115"/>
      <c r="AZ471" s="115"/>
      <c r="BA471" s="115"/>
      <c r="BB471" s="115"/>
      <c r="BC471" s="115"/>
      <c r="BD471" s="115"/>
      <c r="BE471" s="115"/>
      <c r="BF471" s="115"/>
      <c r="BG471" s="115"/>
      <c r="BH471" s="115"/>
      <c r="BI471" s="115"/>
      <c r="BJ471" s="115"/>
      <c r="BK471" s="115"/>
      <c r="BL471" s="115"/>
      <c r="BM471" s="115"/>
      <c r="BN471" s="115"/>
      <c r="BO471" s="115"/>
      <c r="BP471" s="115"/>
      <c r="BQ471" s="115"/>
      <c r="BR471" s="115"/>
      <c r="BS471" s="115"/>
      <c r="BT471" s="115"/>
      <c r="BU471" s="115"/>
      <c r="BV471" s="115"/>
      <c r="BW471" s="115"/>
      <c r="BX471" s="115"/>
      <c r="BY471" s="115"/>
      <c r="BZ471" s="115"/>
      <c r="CA471" s="115"/>
      <c r="CB471" s="115"/>
      <c r="CC471" s="115"/>
      <c r="CD471" s="115"/>
      <c r="CE471" s="115"/>
      <c r="CF471" s="115"/>
      <c r="CG471" s="115"/>
      <c r="CH471" s="115"/>
      <c r="CI471" s="115"/>
      <c r="CJ471" s="115"/>
      <c r="CK471" s="115"/>
      <c r="CL471" s="115"/>
      <c r="CM471" s="115"/>
      <c r="CN471" s="115"/>
      <c r="CO471" s="115"/>
      <c r="CP471" s="115"/>
      <c r="CQ471" s="115"/>
      <c r="CR471" s="115"/>
      <c r="CS471" s="115"/>
      <c r="CT471" s="115"/>
      <c r="CU471" s="115"/>
      <c r="CV471" s="115"/>
      <c r="CW471" s="115"/>
      <c r="CX471" s="115"/>
      <c r="CY471" s="115"/>
      <c r="CZ471" s="115"/>
      <c r="DA471" s="115"/>
      <c r="DB471" s="115"/>
      <c r="DC471" s="115"/>
      <c r="DD471" s="115"/>
      <c r="DE471" s="115"/>
      <c r="DF471" s="115"/>
      <c r="DG471" s="115"/>
      <c r="DH471" s="115"/>
      <c r="DI471" s="115"/>
      <c r="DJ471" s="115"/>
      <c r="DK471" s="115"/>
      <c r="DL471" s="115"/>
      <c r="DM471" s="115"/>
      <c r="DN471" s="115"/>
      <c r="DO471" s="115"/>
      <c r="DP471" s="115"/>
      <c r="DQ471" s="115"/>
      <c r="DR471" s="115"/>
      <c r="DS471" s="115"/>
      <c r="DT471" s="115"/>
      <c r="DU471" s="115"/>
      <c r="DV471" s="115"/>
      <c r="DW471" s="115"/>
      <c r="DX471" s="115"/>
      <c r="DY471" s="115"/>
      <c r="DZ471" s="115"/>
      <c r="EA471" s="115"/>
      <c r="EB471" s="115"/>
      <c r="EC471" s="115"/>
      <c r="ED471" s="115"/>
      <c r="EE471" s="115"/>
      <c r="EF471" s="115"/>
      <c r="EG471" s="115"/>
      <c r="EH471" s="115"/>
      <c r="EI471" s="115"/>
      <c r="EJ471" s="115"/>
      <c r="EK471" s="115"/>
      <c r="EL471" s="115"/>
      <c r="EM471" s="115"/>
      <c r="EN471" s="115"/>
      <c r="EO471" s="115"/>
      <c r="EP471" s="115"/>
      <c r="EQ471" s="115"/>
      <c r="ER471" s="115"/>
      <c r="ES471" s="115"/>
      <c r="ET471" s="115"/>
      <c r="EU471" s="115"/>
      <c r="EV471" s="115"/>
      <c r="EW471" s="115"/>
      <c r="EX471" s="115"/>
      <c r="EY471" s="115"/>
      <c r="EZ471" s="115"/>
      <c r="FA471" s="115"/>
      <c r="FB471" s="115"/>
      <c r="FC471" s="115"/>
      <c r="FD471" s="115"/>
      <c r="FE471" s="115"/>
      <c r="FF471" s="115"/>
      <c r="FG471" s="115"/>
      <c r="FH471" s="115"/>
      <c r="FI471" s="115"/>
      <c r="FJ471" s="115"/>
      <c r="FK471" s="115"/>
      <c r="FL471" s="115"/>
      <c r="FM471" s="115"/>
      <c r="FN471" s="115"/>
      <c r="FO471" s="115"/>
      <c r="FP471" s="115"/>
      <c r="FQ471" s="115"/>
      <c r="FR471" s="115"/>
      <c r="FS471" s="115"/>
      <c r="FT471" s="115"/>
      <c r="FU471" s="115"/>
      <c r="FV471" s="115"/>
      <c r="FW471" s="115"/>
      <c r="FX471" s="115"/>
      <c r="FY471" s="115"/>
      <c r="FZ471" s="115"/>
      <c r="GA471" s="115"/>
      <c r="GB471" s="115"/>
      <c r="GC471" s="115"/>
      <c r="GD471" s="115"/>
      <c r="GE471" s="115"/>
      <c r="GF471" s="115"/>
      <c r="GG471" s="115"/>
    </row>
    <row r="472" spans="1:189" ht="12.75">
      <c r="A472" s="314"/>
      <c r="B472" s="317"/>
      <c r="C472" s="147">
        <v>3120</v>
      </c>
      <c r="D472" s="154">
        <f t="shared" si="39"/>
        <v>-0.037322508121491585</v>
      </c>
      <c r="E472" s="155">
        <f t="shared" si="40"/>
        <v>-61.71694199999979</v>
      </c>
      <c r="F472" s="345"/>
      <c r="G472" s="155">
        <f t="shared" si="41"/>
        <v>0.038688000000007605</v>
      </c>
      <c r="H472" s="359"/>
      <c r="I472" s="156">
        <f t="shared" si="46"/>
        <v>0.00022733356066693868</v>
      </c>
      <c r="J472" s="164">
        <f t="shared" si="42"/>
        <v>-0.07241565178907215</v>
      </c>
      <c r="K472" s="155">
        <f t="shared" si="43"/>
        <v>-115.27810792185028</v>
      </c>
      <c r="L472" s="345"/>
      <c r="M472" s="155">
        <f t="shared" si="44"/>
        <v>75.48964799999999</v>
      </c>
      <c r="N472" s="359"/>
      <c r="O472" s="165">
        <f t="shared" si="45"/>
        <v>0.44348195858337386</v>
      </c>
      <c r="P472" s="41"/>
      <c r="Q472" s="41"/>
      <c r="R472" s="41"/>
      <c r="S472" s="41"/>
      <c r="T472" s="41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15"/>
      <c r="AF472" s="115"/>
      <c r="AG472" s="115"/>
      <c r="AH472" s="115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5"/>
      <c r="AU472" s="115"/>
      <c r="AV472" s="115"/>
      <c r="AW472" s="115"/>
      <c r="AX472" s="115"/>
      <c r="AY472" s="115"/>
      <c r="AZ472" s="115"/>
      <c r="BA472" s="115"/>
      <c r="BB472" s="115"/>
      <c r="BC472" s="115"/>
      <c r="BD472" s="115"/>
      <c r="BE472" s="115"/>
      <c r="BF472" s="115"/>
      <c r="BG472" s="115"/>
      <c r="BH472" s="115"/>
      <c r="BI472" s="115"/>
      <c r="BJ472" s="115"/>
      <c r="BK472" s="115"/>
      <c r="BL472" s="115"/>
      <c r="BM472" s="115"/>
      <c r="BN472" s="115"/>
      <c r="BO472" s="115"/>
      <c r="BP472" s="115"/>
      <c r="BQ472" s="115"/>
      <c r="BR472" s="115"/>
      <c r="BS472" s="115"/>
      <c r="BT472" s="115"/>
      <c r="BU472" s="115"/>
      <c r="BV472" s="115"/>
      <c r="BW472" s="115"/>
      <c r="BX472" s="115"/>
      <c r="BY472" s="115"/>
      <c r="BZ472" s="115"/>
      <c r="CA472" s="115"/>
      <c r="CB472" s="115"/>
      <c r="CC472" s="115"/>
      <c r="CD472" s="115"/>
      <c r="CE472" s="115"/>
      <c r="CF472" s="115"/>
      <c r="CG472" s="115"/>
      <c r="CH472" s="115"/>
      <c r="CI472" s="115"/>
      <c r="CJ472" s="115"/>
      <c r="CK472" s="115"/>
      <c r="CL472" s="115"/>
      <c r="CM472" s="115"/>
      <c r="CN472" s="115"/>
      <c r="CO472" s="115"/>
      <c r="CP472" s="115"/>
      <c r="CQ472" s="115"/>
      <c r="CR472" s="115"/>
      <c r="CS472" s="115"/>
      <c r="CT472" s="115"/>
      <c r="CU472" s="115"/>
      <c r="CV472" s="115"/>
      <c r="CW472" s="115"/>
      <c r="CX472" s="115"/>
      <c r="CY472" s="115"/>
      <c r="CZ472" s="115"/>
      <c r="DA472" s="115"/>
      <c r="DB472" s="115"/>
      <c r="DC472" s="115"/>
      <c r="DD472" s="115"/>
      <c r="DE472" s="115"/>
      <c r="DF472" s="115"/>
      <c r="DG472" s="115"/>
      <c r="DH472" s="115"/>
      <c r="DI472" s="115"/>
      <c r="DJ472" s="115"/>
      <c r="DK472" s="115"/>
      <c r="DL472" s="115"/>
      <c r="DM472" s="115"/>
      <c r="DN472" s="115"/>
      <c r="DO472" s="115"/>
      <c r="DP472" s="115"/>
      <c r="DQ472" s="115"/>
      <c r="DR472" s="115"/>
      <c r="DS472" s="115"/>
      <c r="DT472" s="115"/>
      <c r="DU472" s="115"/>
      <c r="DV472" s="115"/>
      <c r="DW472" s="115"/>
      <c r="DX472" s="115"/>
      <c r="DY472" s="115"/>
      <c r="DZ472" s="115"/>
      <c r="EA472" s="115"/>
      <c r="EB472" s="115"/>
      <c r="EC472" s="115"/>
      <c r="ED472" s="115"/>
      <c r="EE472" s="115"/>
      <c r="EF472" s="115"/>
      <c r="EG472" s="115"/>
      <c r="EH472" s="115"/>
      <c r="EI472" s="115"/>
      <c r="EJ472" s="115"/>
      <c r="EK472" s="115"/>
      <c r="EL472" s="115"/>
      <c r="EM472" s="115"/>
      <c r="EN472" s="115"/>
      <c r="EO472" s="115"/>
      <c r="EP472" s="115"/>
      <c r="EQ472" s="115"/>
      <c r="ER472" s="115"/>
      <c r="ES472" s="115"/>
      <c r="ET472" s="115"/>
      <c r="EU472" s="115"/>
      <c r="EV472" s="115"/>
      <c r="EW472" s="115"/>
      <c r="EX472" s="115"/>
      <c r="EY472" s="115"/>
      <c r="EZ472" s="115"/>
      <c r="FA472" s="115"/>
      <c r="FB472" s="115"/>
      <c r="FC472" s="115"/>
      <c r="FD472" s="115"/>
      <c r="FE472" s="115"/>
      <c r="FF472" s="115"/>
      <c r="FG472" s="115"/>
      <c r="FH472" s="115"/>
      <c r="FI472" s="115"/>
      <c r="FJ472" s="115"/>
      <c r="FK472" s="115"/>
      <c r="FL472" s="115"/>
      <c r="FM472" s="115"/>
      <c r="FN472" s="115"/>
      <c r="FO472" s="115"/>
      <c r="FP472" s="115"/>
      <c r="FQ472" s="115"/>
      <c r="FR472" s="115"/>
      <c r="FS472" s="115"/>
      <c r="FT472" s="115"/>
      <c r="FU472" s="115"/>
      <c r="FV472" s="115"/>
      <c r="FW472" s="115"/>
      <c r="FX472" s="115"/>
      <c r="FY472" s="115"/>
      <c r="FZ472" s="115"/>
      <c r="GA472" s="115"/>
      <c r="GB472" s="115"/>
      <c r="GC472" s="115"/>
      <c r="GD472" s="115"/>
      <c r="GE472" s="115"/>
      <c r="GF472" s="115"/>
      <c r="GG472" s="115"/>
    </row>
    <row r="473" spans="1:189" ht="12.75">
      <c r="A473" s="314"/>
      <c r="B473" s="317"/>
      <c r="C473" s="147">
        <v>9360</v>
      </c>
      <c r="D473" s="154">
        <f t="shared" si="39"/>
        <v>-0.030912905748272844</v>
      </c>
      <c r="E473" s="155">
        <f t="shared" si="40"/>
        <v>-61.63956599999983</v>
      </c>
      <c r="F473" s="345"/>
      <c r="G473" s="155">
        <f t="shared" si="41"/>
        <v>0.1160639999999944</v>
      </c>
      <c r="H473" s="359"/>
      <c r="I473" s="156">
        <f t="shared" si="46"/>
        <v>0.00022733356066688304</v>
      </c>
      <c r="J473" s="164">
        <f t="shared" si="42"/>
        <v>0.018475666597384893</v>
      </c>
      <c r="K473" s="155">
        <f t="shared" si="43"/>
        <v>35.7011880781497</v>
      </c>
      <c r="L473" s="345"/>
      <c r="M473" s="155">
        <f t="shared" si="44"/>
        <v>226.46894400000002</v>
      </c>
      <c r="N473" s="359"/>
      <c r="O473" s="165">
        <f t="shared" si="45"/>
        <v>0.443481958583374</v>
      </c>
      <c r="P473" s="41"/>
      <c r="Q473" s="41"/>
      <c r="R473" s="41"/>
      <c r="S473" s="41"/>
      <c r="T473" s="41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15"/>
      <c r="AF473" s="115"/>
      <c r="AG473" s="115"/>
      <c r="AH473" s="115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5"/>
      <c r="AU473" s="115"/>
      <c r="AV473" s="115"/>
      <c r="AW473" s="115"/>
      <c r="AX473" s="115"/>
      <c r="AY473" s="115"/>
      <c r="AZ473" s="115"/>
      <c r="BA473" s="115"/>
      <c r="BB473" s="115"/>
      <c r="BC473" s="115"/>
      <c r="BD473" s="115"/>
      <c r="BE473" s="115"/>
      <c r="BF473" s="115"/>
      <c r="BG473" s="115"/>
      <c r="BH473" s="115"/>
      <c r="BI473" s="115"/>
      <c r="BJ473" s="115"/>
      <c r="BK473" s="115"/>
      <c r="BL473" s="115"/>
      <c r="BM473" s="115"/>
      <c r="BN473" s="115"/>
      <c r="BO473" s="115"/>
      <c r="BP473" s="115"/>
      <c r="BQ473" s="115"/>
      <c r="BR473" s="115"/>
      <c r="BS473" s="115"/>
      <c r="BT473" s="115"/>
      <c r="BU473" s="115"/>
      <c r="BV473" s="115"/>
      <c r="BW473" s="115"/>
      <c r="BX473" s="115"/>
      <c r="BY473" s="115"/>
      <c r="BZ473" s="115"/>
      <c r="CA473" s="115"/>
      <c r="CB473" s="115"/>
      <c r="CC473" s="115"/>
      <c r="CD473" s="115"/>
      <c r="CE473" s="115"/>
      <c r="CF473" s="115"/>
      <c r="CG473" s="115"/>
      <c r="CH473" s="115"/>
      <c r="CI473" s="115"/>
      <c r="CJ473" s="115"/>
      <c r="CK473" s="115"/>
      <c r="CL473" s="115"/>
      <c r="CM473" s="115"/>
      <c r="CN473" s="115"/>
      <c r="CO473" s="115"/>
      <c r="CP473" s="115"/>
      <c r="CQ473" s="115"/>
      <c r="CR473" s="115"/>
      <c r="CS473" s="115"/>
      <c r="CT473" s="115"/>
      <c r="CU473" s="115"/>
      <c r="CV473" s="115"/>
      <c r="CW473" s="115"/>
      <c r="CX473" s="115"/>
      <c r="CY473" s="115"/>
      <c r="CZ473" s="115"/>
      <c r="DA473" s="115"/>
      <c r="DB473" s="115"/>
      <c r="DC473" s="115"/>
      <c r="DD473" s="115"/>
      <c r="DE473" s="115"/>
      <c r="DF473" s="115"/>
      <c r="DG473" s="115"/>
      <c r="DH473" s="115"/>
      <c r="DI473" s="115"/>
      <c r="DJ473" s="115"/>
      <c r="DK473" s="115"/>
      <c r="DL473" s="115"/>
      <c r="DM473" s="115"/>
      <c r="DN473" s="115"/>
      <c r="DO473" s="115"/>
      <c r="DP473" s="115"/>
      <c r="DQ473" s="115"/>
      <c r="DR473" s="115"/>
      <c r="DS473" s="115"/>
      <c r="DT473" s="115"/>
      <c r="DU473" s="115"/>
      <c r="DV473" s="115"/>
      <c r="DW473" s="115"/>
      <c r="DX473" s="115"/>
      <c r="DY473" s="115"/>
      <c r="DZ473" s="115"/>
      <c r="EA473" s="115"/>
      <c r="EB473" s="115"/>
      <c r="EC473" s="115"/>
      <c r="ED473" s="115"/>
      <c r="EE473" s="115"/>
      <c r="EF473" s="115"/>
      <c r="EG473" s="115"/>
      <c r="EH473" s="115"/>
      <c r="EI473" s="115"/>
      <c r="EJ473" s="115"/>
      <c r="EK473" s="115"/>
      <c r="EL473" s="115"/>
      <c r="EM473" s="115"/>
      <c r="EN473" s="115"/>
      <c r="EO473" s="115"/>
      <c r="EP473" s="115"/>
      <c r="EQ473" s="115"/>
      <c r="ER473" s="115"/>
      <c r="ES473" s="115"/>
      <c r="ET473" s="115"/>
      <c r="EU473" s="115"/>
      <c r="EV473" s="115"/>
      <c r="EW473" s="115"/>
      <c r="EX473" s="115"/>
      <c r="EY473" s="115"/>
      <c r="EZ473" s="115"/>
      <c r="FA473" s="115"/>
      <c r="FB473" s="115"/>
      <c r="FC473" s="115"/>
      <c r="FD473" s="115"/>
      <c r="FE473" s="115"/>
      <c r="FF473" s="115"/>
      <c r="FG473" s="115"/>
      <c r="FH473" s="115"/>
      <c r="FI473" s="115"/>
      <c r="FJ473" s="115"/>
      <c r="FK473" s="115"/>
      <c r="FL473" s="115"/>
      <c r="FM473" s="115"/>
      <c r="FN473" s="115"/>
      <c r="FO473" s="115"/>
      <c r="FP473" s="115"/>
      <c r="FQ473" s="115"/>
      <c r="FR473" s="115"/>
      <c r="FS473" s="115"/>
      <c r="FT473" s="115"/>
      <c r="FU473" s="115"/>
      <c r="FV473" s="115"/>
      <c r="FW473" s="115"/>
      <c r="FX473" s="115"/>
      <c r="FY473" s="115"/>
      <c r="FZ473" s="115"/>
      <c r="GA473" s="115"/>
      <c r="GB473" s="115"/>
      <c r="GC473" s="115"/>
      <c r="GD473" s="115"/>
      <c r="GE473" s="115"/>
      <c r="GF473" s="115"/>
      <c r="GG473" s="115"/>
    </row>
    <row r="474" spans="1:189" ht="12.75">
      <c r="A474" s="314"/>
      <c r="B474" s="317"/>
      <c r="C474" s="147">
        <v>44200</v>
      </c>
      <c r="D474" s="154">
        <f t="shared" si="39"/>
        <v>-0.01571706601890843</v>
      </c>
      <c r="E474" s="155">
        <f t="shared" si="40"/>
        <v>-61.20755000000054</v>
      </c>
      <c r="F474" s="345"/>
      <c r="G474" s="155">
        <f t="shared" si="41"/>
        <v>0.5480799999995725</v>
      </c>
      <c r="H474" s="359"/>
      <c r="I474" s="156">
        <f t="shared" si="46"/>
        <v>0.00022733356066671667</v>
      </c>
      <c r="J474" s="164">
        <f t="shared" si="42"/>
        <v>0.22923017882776447</v>
      </c>
      <c r="K474" s="155">
        <f t="shared" si="43"/>
        <v>878.6689240781507</v>
      </c>
      <c r="L474" s="345"/>
      <c r="M474" s="155">
        <f t="shared" si="44"/>
        <v>1069.4366800000003</v>
      </c>
      <c r="N474" s="359"/>
      <c r="O474" s="165">
        <f t="shared" si="45"/>
        <v>0.44348195858337414</v>
      </c>
      <c r="P474" s="41"/>
      <c r="Q474" s="41"/>
      <c r="R474" s="41"/>
      <c r="S474" s="41"/>
      <c r="T474" s="41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 s="115"/>
      <c r="BQ474" s="115"/>
      <c r="BR474" s="115"/>
      <c r="BS474" s="115"/>
      <c r="BT474" s="115"/>
      <c r="BU474" s="115"/>
      <c r="BV474" s="115"/>
      <c r="BW474" s="115"/>
      <c r="BX474" s="115"/>
      <c r="BY474" s="115"/>
      <c r="BZ474" s="115"/>
      <c r="CA474" s="115"/>
      <c r="CB474" s="115"/>
      <c r="CC474" s="115"/>
      <c r="CD474" s="115"/>
      <c r="CE474" s="115"/>
      <c r="CF474" s="115"/>
      <c r="CG474" s="115"/>
      <c r="CH474" s="115"/>
      <c r="CI474" s="115"/>
      <c r="CJ474" s="115"/>
      <c r="CK474" s="115"/>
      <c r="CL474" s="115"/>
      <c r="CM474" s="115"/>
      <c r="CN474" s="115"/>
      <c r="CO474" s="115"/>
      <c r="CP474" s="115"/>
      <c r="CQ474" s="115"/>
      <c r="CR474" s="115"/>
      <c r="CS474" s="115"/>
      <c r="CT474" s="115"/>
      <c r="CU474" s="115"/>
      <c r="CV474" s="115"/>
      <c r="CW474" s="115"/>
      <c r="CX474" s="115"/>
      <c r="CY474" s="115"/>
      <c r="CZ474" s="115"/>
      <c r="DA474" s="115"/>
      <c r="DB474" s="115"/>
      <c r="DC474" s="115"/>
      <c r="DD474" s="115"/>
      <c r="DE474" s="115"/>
      <c r="DF474" s="115"/>
      <c r="DG474" s="115"/>
      <c r="DH474" s="115"/>
      <c r="DI474" s="115"/>
      <c r="DJ474" s="115"/>
      <c r="DK474" s="115"/>
      <c r="DL474" s="115"/>
      <c r="DM474" s="115"/>
      <c r="DN474" s="115"/>
      <c r="DO474" s="115"/>
      <c r="DP474" s="115"/>
      <c r="DQ474" s="115"/>
      <c r="DR474" s="115"/>
      <c r="DS474" s="115"/>
      <c r="DT474" s="115"/>
      <c r="DU474" s="115"/>
      <c r="DV474" s="115"/>
      <c r="DW474" s="115"/>
      <c r="DX474" s="115"/>
      <c r="DY474" s="115"/>
      <c r="DZ474" s="115"/>
      <c r="EA474" s="115"/>
      <c r="EB474" s="115"/>
      <c r="EC474" s="115"/>
      <c r="ED474" s="115"/>
      <c r="EE474" s="115"/>
      <c r="EF474" s="115"/>
      <c r="EG474" s="115"/>
      <c r="EH474" s="115"/>
      <c r="EI474" s="115"/>
      <c r="EJ474" s="115"/>
      <c r="EK474" s="115"/>
      <c r="EL474" s="115"/>
      <c r="EM474" s="115"/>
      <c r="EN474" s="115"/>
      <c r="EO474" s="115"/>
      <c r="EP474" s="115"/>
      <c r="EQ474" s="115"/>
      <c r="ER474" s="115"/>
      <c r="ES474" s="115"/>
      <c r="ET474" s="115"/>
      <c r="EU474" s="115"/>
      <c r="EV474" s="115"/>
      <c r="EW474" s="115"/>
      <c r="EX474" s="115"/>
      <c r="EY474" s="115"/>
      <c r="EZ474" s="115"/>
      <c r="FA474" s="115"/>
      <c r="FB474" s="115"/>
      <c r="FC474" s="115"/>
      <c r="FD474" s="115"/>
      <c r="FE474" s="115"/>
      <c r="FF474" s="115"/>
      <c r="FG474" s="115"/>
      <c r="FH474" s="115"/>
      <c r="FI474" s="115"/>
      <c r="FJ474" s="115"/>
      <c r="FK474" s="115"/>
      <c r="FL474" s="115"/>
      <c r="FM474" s="115"/>
      <c r="FN474" s="115"/>
      <c r="FO474" s="115"/>
      <c r="FP474" s="115"/>
      <c r="FQ474" s="115"/>
      <c r="FR474" s="115"/>
      <c r="FS474" s="115"/>
      <c r="FT474" s="115"/>
      <c r="FU474" s="115"/>
      <c r="FV474" s="115"/>
      <c r="FW474" s="115"/>
      <c r="FX474" s="115"/>
      <c r="FY474" s="115"/>
      <c r="FZ474" s="115"/>
      <c r="GA474" s="115"/>
      <c r="GB474" s="115"/>
      <c r="GC474" s="115"/>
      <c r="GD474" s="115"/>
      <c r="GE474" s="115"/>
      <c r="GF474" s="115"/>
      <c r="GG474" s="115"/>
    </row>
    <row r="475" spans="1:189" ht="13.5" thickBot="1">
      <c r="A475" s="315"/>
      <c r="B475" s="318"/>
      <c r="C475" s="148">
        <v>83200</v>
      </c>
      <c r="D475" s="157">
        <f t="shared" si="39"/>
        <v>-0.010084342113105833</v>
      </c>
      <c r="E475" s="158">
        <f t="shared" si="40"/>
        <v>-60.723950000000514</v>
      </c>
      <c r="F475" s="346"/>
      <c r="G475" s="158">
        <f t="shared" si="41"/>
        <v>1.0316800000000512</v>
      </c>
      <c r="H475" s="360"/>
      <c r="I475" s="159">
        <f t="shared" si="46"/>
        <v>0.0002273335606669053</v>
      </c>
      <c r="J475" s="166">
        <f t="shared" si="42"/>
        <v>0.3057079561863324</v>
      </c>
      <c r="K475" s="167">
        <f t="shared" si="43"/>
        <v>1822.28952407815</v>
      </c>
      <c r="L475" s="348"/>
      <c r="M475" s="167">
        <f t="shared" si="44"/>
        <v>2013.05728</v>
      </c>
      <c r="N475" s="364"/>
      <c r="O475" s="168">
        <f t="shared" si="45"/>
        <v>0.44348195858337397</v>
      </c>
      <c r="P475" s="41"/>
      <c r="Q475" s="41"/>
      <c r="R475" s="41"/>
      <c r="S475" s="41"/>
      <c r="T475" s="41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15"/>
      <c r="AF475" s="115"/>
      <c r="AG475" s="115"/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115"/>
      <c r="AR475" s="115"/>
      <c r="AS475" s="115"/>
      <c r="AT475" s="115"/>
      <c r="AU475" s="115"/>
      <c r="AV475" s="115"/>
      <c r="AW475" s="115"/>
      <c r="AX475" s="115"/>
      <c r="AY475" s="115"/>
      <c r="AZ475" s="115"/>
      <c r="BA475" s="115"/>
      <c r="BB475" s="115"/>
      <c r="BC475" s="115"/>
      <c r="BD475" s="115"/>
      <c r="BE475" s="115"/>
      <c r="BF475" s="115"/>
      <c r="BG475" s="115"/>
      <c r="BH475" s="115"/>
      <c r="BI475" s="115"/>
      <c r="BJ475" s="115"/>
      <c r="BK475" s="115"/>
      <c r="BL475" s="115"/>
      <c r="BM475" s="115"/>
      <c r="BN475" s="115"/>
      <c r="BO475" s="115"/>
      <c r="BP475" s="115"/>
      <c r="BQ475" s="115"/>
      <c r="BR475" s="115"/>
      <c r="BS475" s="115"/>
      <c r="BT475" s="115"/>
      <c r="BU475" s="115"/>
      <c r="BV475" s="115"/>
      <c r="BW475" s="115"/>
      <c r="BX475" s="115"/>
      <c r="BY475" s="115"/>
      <c r="BZ475" s="115"/>
      <c r="CA475" s="115"/>
      <c r="CB475" s="115"/>
      <c r="CC475" s="115"/>
      <c r="CD475" s="115"/>
      <c r="CE475" s="115"/>
      <c r="CF475" s="115"/>
      <c r="CG475" s="115"/>
      <c r="CH475" s="115"/>
      <c r="CI475" s="115"/>
      <c r="CJ475" s="115"/>
      <c r="CK475" s="115"/>
      <c r="CL475" s="115"/>
      <c r="CM475" s="115"/>
      <c r="CN475" s="115"/>
      <c r="CO475" s="115"/>
      <c r="CP475" s="115"/>
      <c r="CQ475" s="115"/>
      <c r="CR475" s="115"/>
      <c r="CS475" s="115"/>
      <c r="CT475" s="115"/>
      <c r="CU475" s="115"/>
      <c r="CV475" s="115"/>
      <c r="CW475" s="115"/>
      <c r="CX475" s="115"/>
      <c r="CY475" s="115"/>
      <c r="CZ475" s="115"/>
      <c r="DA475" s="115"/>
      <c r="DB475" s="115"/>
      <c r="DC475" s="115"/>
      <c r="DD475" s="115"/>
      <c r="DE475" s="115"/>
      <c r="DF475" s="115"/>
      <c r="DG475" s="115"/>
      <c r="DH475" s="115"/>
      <c r="DI475" s="115"/>
      <c r="DJ475" s="115"/>
      <c r="DK475" s="115"/>
      <c r="DL475" s="115"/>
      <c r="DM475" s="115"/>
      <c r="DN475" s="115"/>
      <c r="DO475" s="115"/>
      <c r="DP475" s="115"/>
      <c r="DQ475" s="115"/>
      <c r="DR475" s="115"/>
      <c r="DS475" s="115"/>
      <c r="DT475" s="115"/>
      <c r="DU475" s="115"/>
      <c r="DV475" s="115"/>
      <c r="DW475" s="115"/>
      <c r="DX475" s="115"/>
      <c r="DY475" s="115"/>
      <c r="DZ475" s="115"/>
      <c r="EA475" s="115"/>
      <c r="EB475" s="115"/>
      <c r="EC475" s="115"/>
      <c r="ED475" s="115"/>
      <c r="EE475" s="115"/>
      <c r="EF475" s="115"/>
      <c r="EG475" s="115"/>
      <c r="EH475" s="115"/>
      <c r="EI475" s="115"/>
      <c r="EJ475" s="115"/>
      <c r="EK475" s="115"/>
      <c r="EL475" s="115"/>
      <c r="EM475" s="115"/>
      <c r="EN475" s="115"/>
      <c r="EO475" s="115"/>
      <c r="EP475" s="115"/>
      <c r="EQ475" s="115"/>
      <c r="ER475" s="115"/>
      <c r="ES475" s="115"/>
      <c r="ET475" s="115"/>
      <c r="EU475" s="115"/>
      <c r="EV475" s="115"/>
      <c r="EW475" s="115"/>
      <c r="EX475" s="115"/>
      <c r="EY475" s="115"/>
      <c r="EZ475" s="115"/>
      <c r="FA475" s="115"/>
      <c r="FB475" s="115"/>
      <c r="FC475" s="115"/>
      <c r="FD475" s="115"/>
      <c r="FE475" s="115"/>
      <c r="FF475" s="115"/>
      <c r="FG475" s="115"/>
      <c r="FH475" s="115"/>
      <c r="FI475" s="115"/>
      <c r="FJ475" s="115"/>
      <c r="FK475" s="115"/>
      <c r="FL475" s="115"/>
      <c r="FM475" s="115"/>
      <c r="FN475" s="115"/>
      <c r="FO475" s="115"/>
      <c r="FP475" s="115"/>
      <c r="FQ475" s="115"/>
      <c r="FR475" s="115"/>
      <c r="FS475" s="115"/>
      <c r="FT475" s="115"/>
      <c r="FU475" s="115"/>
      <c r="FV475" s="115"/>
      <c r="FW475" s="115"/>
      <c r="FX475" s="115"/>
      <c r="FY475" s="115"/>
      <c r="FZ475" s="115"/>
      <c r="GA475" s="115"/>
      <c r="GB475" s="115"/>
      <c r="GC475" s="115"/>
      <c r="GD475" s="115"/>
      <c r="GE475" s="115"/>
      <c r="GF475" s="115"/>
      <c r="GG475" s="115"/>
    </row>
    <row r="476" spans="1:189" ht="13.5" thickTop="1">
      <c r="A476" s="313">
        <v>35</v>
      </c>
      <c r="B476" s="316" t="s">
        <v>58</v>
      </c>
      <c r="C476" s="145">
        <v>1200</v>
      </c>
      <c r="D476" s="210">
        <f t="shared" si="39"/>
        <v>-0.03986142441630044</v>
      </c>
      <c r="E476" s="211">
        <f t="shared" si="40"/>
        <v>-61.740749999999935</v>
      </c>
      <c r="F476" s="344">
        <f>M253-Q253</f>
        <v>-61.75562999999988</v>
      </c>
      <c r="G476" s="211">
        <f t="shared" si="41"/>
        <v>0.0148799999999909</v>
      </c>
      <c r="H476" s="358">
        <f>(M253-Q253)/Q253</f>
        <v>-0.04163029010983933</v>
      </c>
      <c r="I476" s="212">
        <f t="shared" si="46"/>
        <v>0.00022733356066675497</v>
      </c>
      <c r="J476" s="221">
        <f t="shared" si="42"/>
        <v>-0.10875428502358031</v>
      </c>
      <c r="K476" s="222">
        <f t="shared" si="43"/>
        <v>-161.73327592185024</v>
      </c>
      <c r="L476" s="347">
        <f>I253-M253</f>
        <v>-190.76775592185027</v>
      </c>
      <c r="M476" s="222">
        <f t="shared" si="44"/>
        <v>29.034480000000002</v>
      </c>
      <c r="N476" s="363">
        <f>(I253-M253)/M253</f>
        <v>-0.13418524787989827</v>
      </c>
      <c r="O476" s="223">
        <f t="shared" si="45"/>
        <v>0.443481958583374</v>
      </c>
      <c r="P476" s="41"/>
      <c r="Q476" s="41"/>
      <c r="R476" s="41"/>
      <c r="S476" s="41"/>
      <c r="T476" s="41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BZ476" s="115"/>
      <c r="CA476" s="115"/>
      <c r="CB476" s="115"/>
      <c r="CC476" s="115"/>
      <c r="CD476" s="115"/>
      <c r="CE476" s="115"/>
      <c r="CF476" s="115"/>
      <c r="CG476" s="115"/>
      <c r="CH476" s="115"/>
      <c r="CI476" s="115"/>
      <c r="CJ476" s="115"/>
      <c r="CK476" s="115"/>
      <c r="CL476" s="115"/>
      <c r="CM476" s="115"/>
      <c r="CN476" s="115"/>
      <c r="CO476" s="115"/>
      <c r="CP476" s="115"/>
      <c r="CQ476" s="115"/>
      <c r="CR476" s="115"/>
      <c r="CS476" s="115"/>
      <c r="CT476" s="115"/>
      <c r="CU476" s="115"/>
      <c r="CV476" s="115"/>
      <c r="CW476" s="115"/>
      <c r="CX476" s="115"/>
      <c r="CY476" s="115"/>
      <c r="CZ476" s="115"/>
      <c r="DA476" s="115"/>
      <c r="DB476" s="115"/>
      <c r="DC476" s="115"/>
      <c r="DD476" s="115"/>
      <c r="DE476" s="115"/>
      <c r="DF476" s="115"/>
      <c r="DG476" s="115"/>
      <c r="DH476" s="115"/>
      <c r="DI476" s="115"/>
      <c r="DJ476" s="115"/>
      <c r="DK476" s="115"/>
      <c r="DL476" s="115"/>
      <c r="DM476" s="115"/>
      <c r="DN476" s="115"/>
      <c r="DO476" s="115"/>
      <c r="DP476" s="115"/>
      <c r="DQ476" s="115"/>
      <c r="DR476" s="115"/>
      <c r="DS476" s="115"/>
      <c r="DT476" s="115"/>
      <c r="DU476" s="115"/>
      <c r="DV476" s="115"/>
      <c r="DW476" s="115"/>
      <c r="DX476" s="115"/>
      <c r="DY476" s="115"/>
      <c r="DZ476" s="115"/>
      <c r="EA476" s="115"/>
      <c r="EB476" s="115"/>
      <c r="EC476" s="115"/>
      <c r="ED476" s="115"/>
      <c r="EE476" s="115"/>
      <c r="EF476" s="115"/>
      <c r="EG476" s="115"/>
      <c r="EH476" s="115"/>
      <c r="EI476" s="115"/>
      <c r="EJ476" s="115"/>
      <c r="EK476" s="115"/>
      <c r="EL476" s="115"/>
      <c r="EM476" s="115"/>
      <c r="EN476" s="115"/>
      <c r="EO476" s="115"/>
      <c r="EP476" s="115"/>
      <c r="EQ476" s="115"/>
      <c r="ER476" s="115"/>
      <c r="ES476" s="115"/>
      <c r="ET476" s="115"/>
      <c r="EU476" s="115"/>
      <c r="EV476" s="115"/>
      <c r="EW476" s="115"/>
      <c r="EX476" s="115"/>
      <c r="EY476" s="115"/>
      <c r="EZ476" s="115"/>
      <c r="FA476" s="115"/>
      <c r="FB476" s="115"/>
      <c r="FC476" s="115"/>
      <c r="FD476" s="115"/>
      <c r="FE476" s="115"/>
      <c r="FF476" s="115"/>
      <c r="FG476" s="115"/>
      <c r="FH476" s="115"/>
      <c r="FI476" s="115"/>
      <c r="FJ476" s="115"/>
      <c r="FK476" s="115"/>
      <c r="FL476" s="115"/>
      <c r="FM476" s="115"/>
      <c r="FN476" s="115"/>
      <c r="FO476" s="115"/>
      <c r="FP476" s="115"/>
      <c r="FQ476" s="115"/>
      <c r="FR476" s="115"/>
      <c r="FS476" s="115"/>
      <c r="FT476" s="115"/>
      <c r="FU476" s="115"/>
      <c r="FV476" s="115"/>
      <c r="FW476" s="115"/>
      <c r="FX476" s="115"/>
      <c r="FY476" s="115"/>
      <c r="FZ476" s="115"/>
      <c r="GA476" s="115"/>
      <c r="GB476" s="115"/>
      <c r="GC476" s="115"/>
      <c r="GD476" s="115"/>
      <c r="GE476" s="115"/>
      <c r="GF476" s="115"/>
      <c r="GG476" s="115"/>
    </row>
    <row r="477" spans="1:189" ht="12.75">
      <c r="A477" s="314"/>
      <c r="B477" s="317"/>
      <c r="C477" s="146">
        <v>1600</v>
      </c>
      <c r="D477" s="154">
        <f t="shared" si="39"/>
        <v>-0.03930456355891869</v>
      </c>
      <c r="E477" s="155">
        <f t="shared" si="40"/>
        <v>-61.735789999999724</v>
      </c>
      <c r="F477" s="345"/>
      <c r="G477" s="155">
        <f t="shared" si="41"/>
        <v>0.019840000000002078</v>
      </c>
      <c r="H477" s="359"/>
      <c r="I477" s="156">
        <f t="shared" si="46"/>
        <v>0.00022733356066691781</v>
      </c>
      <c r="J477" s="164">
        <f t="shared" si="42"/>
        <v>-0.10076768403536276</v>
      </c>
      <c r="K477" s="155">
        <f t="shared" si="43"/>
        <v>-152.0551159218503</v>
      </c>
      <c r="L477" s="345"/>
      <c r="M477" s="155">
        <f t="shared" si="44"/>
        <v>38.71263999999999</v>
      </c>
      <c r="N477" s="359"/>
      <c r="O477" s="165">
        <f t="shared" si="45"/>
        <v>0.4434819585833739</v>
      </c>
      <c r="P477" s="41"/>
      <c r="Q477" s="41"/>
      <c r="R477" s="41"/>
      <c r="S477" s="41"/>
      <c r="T477" s="41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15"/>
      <c r="AF477" s="115"/>
      <c r="AG477" s="115"/>
      <c r="AH477" s="115"/>
      <c r="AI477" s="115"/>
      <c r="AJ477" s="115"/>
      <c r="AK477" s="115"/>
      <c r="AL477" s="115"/>
      <c r="AM477" s="115"/>
      <c r="AN477" s="115"/>
      <c r="AO477" s="115"/>
      <c r="AP477" s="115"/>
      <c r="AQ477" s="115"/>
      <c r="AR477" s="115"/>
      <c r="AS477" s="115"/>
      <c r="AT477" s="115"/>
      <c r="AU477" s="115"/>
      <c r="AV477" s="115"/>
      <c r="AW477" s="115"/>
      <c r="AX477" s="115"/>
      <c r="AY477" s="115"/>
      <c r="AZ477" s="115"/>
      <c r="BA477" s="115"/>
      <c r="BB477" s="115"/>
      <c r="BC477" s="115"/>
      <c r="BD477" s="115"/>
      <c r="BE477" s="115"/>
      <c r="BF477" s="115"/>
      <c r="BG477" s="115"/>
      <c r="BH477" s="115"/>
      <c r="BI477" s="115"/>
      <c r="BJ477" s="115"/>
      <c r="BK477" s="115"/>
      <c r="BL477" s="115"/>
      <c r="BM477" s="115"/>
      <c r="BN477" s="115"/>
      <c r="BO477" s="115"/>
      <c r="BP477" s="115"/>
      <c r="BQ477" s="115"/>
      <c r="BR477" s="115"/>
      <c r="BS477" s="115"/>
      <c r="BT477" s="115"/>
      <c r="BU477" s="115"/>
      <c r="BV477" s="115"/>
      <c r="BW477" s="115"/>
      <c r="BX477" s="115"/>
      <c r="BY477" s="115"/>
      <c r="BZ477" s="115"/>
      <c r="CA477" s="115"/>
      <c r="CB477" s="115"/>
      <c r="CC477" s="115"/>
      <c r="CD477" s="115"/>
      <c r="CE477" s="115"/>
      <c r="CF477" s="115"/>
      <c r="CG477" s="115"/>
      <c r="CH477" s="115"/>
      <c r="CI477" s="115"/>
      <c r="CJ477" s="115"/>
      <c r="CK477" s="115"/>
      <c r="CL477" s="115"/>
      <c r="CM477" s="115"/>
      <c r="CN477" s="115"/>
      <c r="CO477" s="115"/>
      <c r="CP477" s="115"/>
      <c r="CQ477" s="115"/>
      <c r="CR477" s="115"/>
      <c r="CS477" s="115"/>
      <c r="CT477" s="115"/>
      <c r="CU477" s="115"/>
      <c r="CV477" s="115"/>
      <c r="CW477" s="115"/>
      <c r="CX477" s="115"/>
      <c r="CY477" s="115"/>
      <c r="CZ477" s="115"/>
      <c r="DA477" s="115"/>
      <c r="DB477" s="115"/>
      <c r="DC477" s="115"/>
      <c r="DD477" s="115"/>
      <c r="DE477" s="115"/>
      <c r="DF477" s="115"/>
      <c r="DG477" s="115"/>
      <c r="DH477" s="115"/>
      <c r="DI477" s="115"/>
      <c r="DJ477" s="115"/>
      <c r="DK477" s="115"/>
      <c r="DL477" s="115"/>
      <c r="DM477" s="115"/>
      <c r="DN477" s="115"/>
      <c r="DO477" s="115"/>
      <c r="DP477" s="115"/>
      <c r="DQ477" s="115"/>
      <c r="DR477" s="115"/>
      <c r="DS477" s="115"/>
      <c r="DT477" s="115"/>
      <c r="DU477" s="115"/>
      <c r="DV477" s="115"/>
      <c r="DW477" s="115"/>
      <c r="DX477" s="115"/>
      <c r="DY477" s="115"/>
      <c r="DZ477" s="115"/>
      <c r="EA477" s="115"/>
      <c r="EB477" s="115"/>
      <c r="EC477" s="115"/>
      <c r="ED477" s="115"/>
      <c r="EE477" s="115"/>
      <c r="EF477" s="115"/>
      <c r="EG477" s="115"/>
      <c r="EH477" s="115"/>
      <c r="EI477" s="115"/>
      <c r="EJ477" s="115"/>
      <c r="EK477" s="115"/>
      <c r="EL477" s="115"/>
      <c r="EM477" s="115"/>
      <c r="EN477" s="115"/>
      <c r="EO477" s="115"/>
      <c r="EP477" s="115"/>
      <c r="EQ477" s="115"/>
      <c r="ER477" s="115"/>
      <c r="ES477" s="115"/>
      <c r="ET477" s="115"/>
      <c r="EU477" s="115"/>
      <c r="EV477" s="115"/>
      <c r="EW477" s="115"/>
      <c r="EX477" s="115"/>
      <c r="EY477" s="115"/>
      <c r="EZ477" s="115"/>
      <c r="FA477" s="115"/>
      <c r="FB477" s="115"/>
      <c r="FC477" s="115"/>
      <c r="FD477" s="115"/>
      <c r="FE477" s="115"/>
      <c r="FF477" s="115"/>
      <c r="FG477" s="115"/>
      <c r="FH477" s="115"/>
      <c r="FI477" s="115"/>
      <c r="FJ477" s="115"/>
      <c r="FK477" s="115"/>
      <c r="FL477" s="115"/>
      <c r="FM477" s="115"/>
      <c r="FN477" s="115"/>
      <c r="FO477" s="115"/>
      <c r="FP477" s="115"/>
      <c r="FQ477" s="115"/>
      <c r="FR477" s="115"/>
      <c r="FS477" s="115"/>
      <c r="FT477" s="115"/>
      <c r="FU477" s="115"/>
      <c r="FV477" s="115"/>
      <c r="FW477" s="115"/>
      <c r="FX477" s="115"/>
      <c r="FY477" s="115"/>
      <c r="FZ477" s="115"/>
      <c r="GA477" s="115"/>
      <c r="GB477" s="115"/>
      <c r="GC477" s="115"/>
      <c r="GD477" s="115"/>
      <c r="GE477" s="115"/>
      <c r="GF477" s="115"/>
      <c r="GG477" s="115"/>
    </row>
    <row r="478" spans="1:189" ht="12.75">
      <c r="A478" s="314"/>
      <c r="B478" s="317"/>
      <c r="C478" s="147">
        <v>3120</v>
      </c>
      <c r="D478" s="154">
        <f t="shared" si="39"/>
        <v>-0.037322508121491585</v>
      </c>
      <c r="E478" s="155">
        <f t="shared" si="40"/>
        <v>-61.71694199999979</v>
      </c>
      <c r="F478" s="345"/>
      <c r="G478" s="155">
        <f t="shared" si="41"/>
        <v>0.038688000000007605</v>
      </c>
      <c r="H478" s="359"/>
      <c r="I478" s="156">
        <f t="shared" si="46"/>
        <v>0.00022733356066693868</v>
      </c>
      <c r="J478" s="164">
        <f t="shared" si="42"/>
        <v>-0.07241565178907215</v>
      </c>
      <c r="K478" s="155">
        <f t="shared" si="43"/>
        <v>-115.27810792185028</v>
      </c>
      <c r="L478" s="345"/>
      <c r="M478" s="155">
        <f t="shared" si="44"/>
        <v>75.48964799999999</v>
      </c>
      <c r="N478" s="359"/>
      <c r="O478" s="165">
        <f t="shared" si="45"/>
        <v>0.44348195858337386</v>
      </c>
      <c r="P478" s="41"/>
      <c r="Q478" s="41"/>
      <c r="R478" s="41"/>
      <c r="S478" s="41"/>
      <c r="T478" s="41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15"/>
      <c r="AF478" s="115"/>
      <c r="AG478" s="115"/>
      <c r="AH478" s="115"/>
      <c r="AI478" s="115"/>
      <c r="AJ478" s="115"/>
      <c r="AK478" s="115"/>
      <c r="AL478" s="115"/>
      <c r="AM478" s="115"/>
      <c r="AN478" s="115"/>
      <c r="AO478" s="115"/>
      <c r="AP478" s="115"/>
      <c r="AQ478" s="115"/>
      <c r="AR478" s="115"/>
      <c r="AS478" s="115"/>
      <c r="AT478" s="115"/>
      <c r="AU478" s="115"/>
      <c r="AV478" s="115"/>
      <c r="AW478" s="115"/>
      <c r="AX478" s="115"/>
      <c r="AY478" s="115"/>
      <c r="AZ478" s="115"/>
      <c r="BA478" s="115"/>
      <c r="BB478" s="115"/>
      <c r="BC478" s="115"/>
      <c r="BD478" s="115"/>
      <c r="BE478" s="115"/>
      <c r="BF478" s="115"/>
      <c r="BG478" s="115"/>
      <c r="BH478" s="115"/>
      <c r="BI478" s="115"/>
      <c r="BJ478" s="115"/>
      <c r="BK478" s="115"/>
      <c r="BL478" s="115"/>
      <c r="BM478" s="115"/>
      <c r="BN478" s="115"/>
      <c r="BO478" s="115"/>
      <c r="BP478" s="115"/>
      <c r="BQ478" s="115"/>
      <c r="BR478" s="115"/>
      <c r="BS478" s="115"/>
      <c r="BT478" s="115"/>
      <c r="BU478" s="115"/>
      <c r="BV478" s="115"/>
      <c r="BW478" s="115"/>
      <c r="BX478" s="115"/>
      <c r="BY478" s="115"/>
      <c r="BZ478" s="115"/>
      <c r="CA478" s="115"/>
      <c r="CB478" s="115"/>
      <c r="CC478" s="115"/>
      <c r="CD478" s="115"/>
      <c r="CE478" s="115"/>
      <c r="CF478" s="115"/>
      <c r="CG478" s="115"/>
      <c r="CH478" s="115"/>
      <c r="CI478" s="115"/>
      <c r="CJ478" s="115"/>
      <c r="CK478" s="115"/>
      <c r="CL478" s="115"/>
      <c r="CM478" s="115"/>
      <c r="CN478" s="115"/>
      <c r="CO478" s="115"/>
      <c r="CP478" s="115"/>
      <c r="CQ478" s="115"/>
      <c r="CR478" s="115"/>
      <c r="CS478" s="115"/>
      <c r="CT478" s="115"/>
      <c r="CU478" s="115"/>
      <c r="CV478" s="115"/>
      <c r="CW478" s="115"/>
      <c r="CX478" s="115"/>
      <c r="CY478" s="115"/>
      <c r="CZ478" s="115"/>
      <c r="DA478" s="115"/>
      <c r="DB478" s="115"/>
      <c r="DC478" s="115"/>
      <c r="DD478" s="115"/>
      <c r="DE478" s="115"/>
      <c r="DF478" s="115"/>
      <c r="DG478" s="115"/>
      <c r="DH478" s="115"/>
      <c r="DI478" s="115"/>
      <c r="DJ478" s="115"/>
      <c r="DK478" s="115"/>
      <c r="DL478" s="115"/>
      <c r="DM478" s="115"/>
      <c r="DN478" s="115"/>
      <c r="DO478" s="115"/>
      <c r="DP478" s="115"/>
      <c r="DQ478" s="115"/>
      <c r="DR478" s="115"/>
      <c r="DS478" s="115"/>
      <c r="DT478" s="115"/>
      <c r="DU478" s="115"/>
      <c r="DV478" s="115"/>
      <c r="DW478" s="115"/>
      <c r="DX478" s="115"/>
      <c r="DY478" s="115"/>
      <c r="DZ478" s="115"/>
      <c r="EA478" s="115"/>
      <c r="EB478" s="115"/>
      <c r="EC478" s="115"/>
      <c r="ED478" s="115"/>
      <c r="EE478" s="115"/>
      <c r="EF478" s="115"/>
      <c r="EG478" s="115"/>
      <c r="EH478" s="115"/>
      <c r="EI478" s="115"/>
      <c r="EJ478" s="115"/>
      <c r="EK478" s="115"/>
      <c r="EL478" s="115"/>
      <c r="EM478" s="115"/>
      <c r="EN478" s="115"/>
      <c r="EO478" s="115"/>
      <c r="EP478" s="115"/>
      <c r="EQ478" s="115"/>
      <c r="ER478" s="115"/>
      <c r="ES478" s="115"/>
      <c r="ET478" s="115"/>
      <c r="EU478" s="115"/>
      <c r="EV478" s="115"/>
      <c r="EW478" s="115"/>
      <c r="EX478" s="115"/>
      <c r="EY478" s="115"/>
      <c r="EZ478" s="115"/>
      <c r="FA478" s="115"/>
      <c r="FB478" s="115"/>
      <c r="FC478" s="115"/>
      <c r="FD478" s="115"/>
      <c r="FE478" s="115"/>
      <c r="FF478" s="115"/>
      <c r="FG478" s="115"/>
      <c r="FH478" s="115"/>
      <c r="FI478" s="115"/>
      <c r="FJ478" s="115"/>
      <c r="FK478" s="115"/>
      <c r="FL478" s="115"/>
      <c r="FM478" s="115"/>
      <c r="FN478" s="115"/>
      <c r="FO478" s="115"/>
      <c r="FP478" s="115"/>
      <c r="FQ478" s="115"/>
      <c r="FR478" s="115"/>
      <c r="FS478" s="115"/>
      <c r="FT478" s="115"/>
      <c r="FU478" s="115"/>
      <c r="FV478" s="115"/>
      <c r="FW478" s="115"/>
      <c r="FX478" s="115"/>
      <c r="FY478" s="115"/>
      <c r="FZ478" s="115"/>
      <c r="GA478" s="115"/>
      <c r="GB478" s="115"/>
      <c r="GC478" s="115"/>
      <c r="GD478" s="115"/>
      <c r="GE478" s="115"/>
      <c r="GF478" s="115"/>
      <c r="GG478" s="115"/>
    </row>
    <row r="479" spans="1:189" ht="12.75">
      <c r="A479" s="314"/>
      <c r="B479" s="317"/>
      <c r="C479" s="147">
        <v>9360</v>
      </c>
      <c r="D479" s="154">
        <f t="shared" si="39"/>
        <v>-0.030912905748272844</v>
      </c>
      <c r="E479" s="155">
        <f t="shared" si="40"/>
        <v>-61.63956599999983</v>
      </c>
      <c r="F479" s="345"/>
      <c r="G479" s="155">
        <f t="shared" si="41"/>
        <v>0.1160639999999944</v>
      </c>
      <c r="H479" s="359"/>
      <c r="I479" s="156">
        <f t="shared" si="46"/>
        <v>0.00022733356066688304</v>
      </c>
      <c r="J479" s="164">
        <f t="shared" si="42"/>
        <v>0.018475666597384893</v>
      </c>
      <c r="K479" s="155">
        <f t="shared" si="43"/>
        <v>35.7011880781497</v>
      </c>
      <c r="L479" s="345"/>
      <c r="M479" s="155">
        <f t="shared" si="44"/>
        <v>226.46894400000002</v>
      </c>
      <c r="N479" s="359"/>
      <c r="O479" s="165">
        <f t="shared" si="45"/>
        <v>0.443481958583374</v>
      </c>
      <c r="P479" s="41"/>
      <c r="Q479" s="41"/>
      <c r="R479" s="41"/>
      <c r="S479" s="41"/>
      <c r="T479" s="41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15"/>
      <c r="AF479" s="115"/>
      <c r="AG479" s="115"/>
      <c r="AH479" s="115"/>
      <c r="AI479" s="115"/>
      <c r="AJ479" s="115"/>
      <c r="AK479" s="115"/>
      <c r="AL479" s="115"/>
      <c r="AM479" s="115"/>
      <c r="AN479" s="115"/>
      <c r="AO479" s="115"/>
      <c r="AP479" s="115"/>
      <c r="AQ479" s="115"/>
      <c r="AR479" s="115"/>
      <c r="AS479" s="115"/>
      <c r="AT479" s="115"/>
      <c r="AU479" s="115"/>
      <c r="AV479" s="115"/>
      <c r="AW479" s="115"/>
      <c r="AX479" s="115"/>
      <c r="AY479" s="115"/>
      <c r="AZ479" s="115"/>
      <c r="BA479" s="115"/>
      <c r="BB479" s="115"/>
      <c r="BC479" s="115"/>
      <c r="BD479" s="115"/>
      <c r="BE479" s="115"/>
      <c r="BF479" s="115"/>
      <c r="BG479" s="115"/>
      <c r="BH479" s="115"/>
      <c r="BI479" s="115"/>
      <c r="BJ479" s="115"/>
      <c r="BK479" s="115"/>
      <c r="BL479" s="115"/>
      <c r="BM479" s="115"/>
      <c r="BN479" s="115"/>
      <c r="BO479" s="115"/>
      <c r="BP479" s="115"/>
      <c r="BQ479" s="115"/>
      <c r="BR479" s="115"/>
      <c r="BS479" s="115"/>
      <c r="BT479" s="115"/>
      <c r="BU479" s="115"/>
      <c r="BV479" s="115"/>
      <c r="BW479" s="115"/>
      <c r="BX479" s="115"/>
      <c r="BY479" s="115"/>
      <c r="BZ479" s="115"/>
      <c r="CA479" s="115"/>
      <c r="CB479" s="115"/>
      <c r="CC479" s="115"/>
      <c r="CD479" s="115"/>
      <c r="CE479" s="115"/>
      <c r="CF479" s="115"/>
      <c r="CG479" s="115"/>
      <c r="CH479" s="115"/>
      <c r="CI479" s="115"/>
      <c r="CJ479" s="115"/>
      <c r="CK479" s="115"/>
      <c r="CL479" s="115"/>
      <c r="CM479" s="115"/>
      <c r="CN479" s="115"/>
      <c r="CO479" s="115"/>
      <c r="CP479" s="115"/>
      <c r="CQ479" s="115"/>
      <c r="CR479" s="115"/>
      <c r="CS479" s="115"/>
      <c r="CT479" s="115"/>
      <c r="CU479" s="115"/>
      <c r="CV479" s="115"/>
      <c r="CW479" s="115"/>
      <c r="CX479" s="115"/>
      <c r="CY479" s="115"/>
      <c r="CZ479" s="115"/>
      <c r="DA479" s="115"/>
      <c r="DB479" s="115"/>
      <c r="DC479" s="115"/>
      <c r="DD479" s="115"/>
      <c r="DE479" s="115"/>
      <c r="DF479" s="115"/>
      <c r="DG479" s="115"/>
      <c r="DH479" s="115"/>
      <c r="DI479" s="115"/>
      <c r="DJ479" s="115"/>
      <c r="DK479" s="115"/>
      <c r="DL479" s="115"/>
      <c r="DM479" s="115"/>
      <c r="DN479" s="115"/>
      <c r="DO479" s="115"/>
      <c r="DP479" s="115"/>
      <c r="DQ479" s="115"/>
      <c r="DR479" s="115"/>
      <c r="DS479" s="115"/>
      <c r="DT479" s="115"/>
      <c r="DU479" s="115"/>
      <c r="DV479" s="115"/>
      <c r="DW479" s="115"/>
      <c r="DX479" s="115"/>
      <c r="DY479" s="115"/>
      <c r="DZ479" s="115"/>
      <c r="EA479" s="115"/>
      <c r="EB479" s="115"/>
      <c r="EC479" s="115"/>
      <c r="ED479" s="115"/>
      <c r="EE479" s="115"/>
      <c r="EF479" s="115"/>
      <c r="EG479" s="115"/>
      <c r="EH479" s="115"/>
      <c r="EI479" s="115"/>
      <c r="EJ479" s="115"/>
      <c r="EK479" s="115"/>
      <c r="EL479" s="115"/>
      <c r="EM479" s="115"/>
      <c r="EN479" s="115"/>
      <c r="EO479" s="115"/>
      <c r="EP479" s="115"/>
      <c r="EQ479" s="115"/>
      <c r="ER479" s="115"/>
      <c r="ES479" s="115"/>
      <c r="ET479" s="115"/>
      <c r="EU479" s="115"/>
      <c r="EV479" s="115"/>
      <c r="EW479" s="115"/>
      <c r="EX479" s="115"/>
      <c r="EY479" s="115"/>
      <c r="EZ479" s="115"/>
      <c r="FA479" s="115"/>
      <c r="FB479" s="115"/>
      <c r="FC479" s="115"/>
      <c r="FD479" s="115"/>
      <c r="FE479" s="115"/>
      <c r="FF479" s="115"/>
      <c r="FG479" s="115"/>
      <c r="FH479" s="115"/>
      <c r="FI479" s="115"/>
      <c r="FJ479" s="115"/>
      <c r="FK479" s="115"/>
      <c r="FL479" s="115"/>
      <c r="FM479" s="115"/>
      <c r="FN479" s="115"/>
      <c r="FO479" s="115"/>
      <c r="FP479" s="115"/>
      <c r="FQ479" s="115"/>
      <c r="FR479" s="115"/>
      <c r="FS479" s="115"/>
      <c r="FT479" s="115"/>
      <c r="FU479" s="115"/>
      <c r="FV479" s="115"/>
      <c r="FW479" s="115"/>
      <c r="FX479" s="115"/>
      <c r="FY479" s="115"/>
      <c r="FZ479" s="115"/>
      <c r="GA479" s="115"/>
      <c r="GB479" s="115"/>
      <c r="GC479" s="115"/>
      <c r="GD479" s="115"/>
      <c r="GE479" s="115"/>
      <c r="GF479" s="115"/>
      <c r="GG479" s="115"/>
    </row>
    <row r="480" spans="1:189" ht="12.75">
      <c r="A480" s="314"/>
      <c r="B480" s="317"/>
      <c r="C480" s="147">
        <v>44200</v>
      </c>
      <c r="D480" s="154">
        <f t="shared" si="39"/>
        <v>-0.01571706601890843</v>
      </c>
      <c r="E480" s="155">
        <f t="shared" si="40"/>
        <v>-61.20755000000054</v>
      </c>
      <c r="F480" s="345"/>
      <c r="G480" s="155">
        <f t="shared" si="41"/>
        <v>0.5480799999995725</v>
      </c>
      <c r="H480" s="359"/>
      <c r="I480" s="156">
        <f t="shared" si="46"/>
        <v>0.00022733356066671667</v>
      </c>
      <c r="J480" s="164">
        <f t="shared" si="42"/>
        <v>0.22923017882776447</v>
      </c>
      <c r="K480" s="155">
        <f t="shared" si="43"/>
        <v>878.6689240781507</v>
      </c>
      <c r="L480" s="345"/>
      <c r="M480" s="155">
        <f t="shared" si="44"/>
        <v>1069.4366800000003</v>
      </c>
      <c r="N480" s="359"/>
      <c r="O480" s="165">
        <f t="shared" si="45"/>
        <v>0.44348195858337414</v>
      </c>
      <c r="P480" s="41"/>
      <c r="Q480" s="41"/>
      <c r="R480" s="41"/>
      <c r="S480" s="41"/>
      <c r="T480" s="41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15"/>
      <c r="AF480" s="115"/>
      <c r="AG480" s="115"/>
      <c r="AH480" s="115"/>
      <c r="AI480" s="115"/>
      <c r="AJ480" s="115"/>
      <c r="AK480" s="115"/>
      <c r="AL480" s="115"/>
      <c r="AM480" s="115"/>
      <c r="AN480" s="115"/>
      <c r="AO480" s="115"/>
      <c r="AP480" s="115"/>
      <c r="AQ480" s="115"/>
      <c r="AR480" s="115"/>
      <c r="AS480" s="115"/>
      <c r="AT480" s="115"/>
      <c r="AU480" s="115"/>
      <c r="AV480" s="115"/>
      <c r="AW480" s="115"/>
      <c r="AX480" s="115"/>
      <c r="AY480" s="115"/>
      <c r="AZ480" s="115"/>
      <c r="BA480" s="115"/>
      <c r="BB480" s="115"/>
      <c r="BC480" s="115"/>
      <c r="BD480" s="115"/>
      <c r="BE480" s="115"/>
      <c r="BF480" s="115"/>
      <c r="BG480" s="115"/>
      <c r="BH480" s="115"/>
      <c r="BI480" s="115"/>
      <c r="BJ480" s="115"/>
      <c r="BK480" s="115"/>
      <c r="BL480" s="115"/>
      <c r="BM480" s="115"/>
      <c r="BN480" s="115"/>
      <c r="BO480" s="115"/>
      <c r="BP480" s="115"/>
      <c r="BQ480" s="115"/>
      <c r="BR480" s="115"/>
      <c r="BS480" s="115"/>
      <c r="BT480" s="115"/>
      <c r="BU480" s="115"/>
      <c r="BV480" s="115"/>
      <c r="BW480" s="115"/>
      <c r="BX480" s="115"/>
      <c r="BY480" s="115"/>
      <c r="BZ480" s="115"/>
      <c r="CA480" s="115"/>
      <c r="CB480" s="115"/>
      <c r="CC480" s="115"/>
      <c r="CD480" s="115"/>
      <c r="CE480" s="115"/>
      <c r="CF480" s="115"/>
      <c r="CG480" s="115"/>
      <c r="CH480" s="115"/>
      <c r="CI480" s="115"/>
      <c r="CJ480" s="115"/>
      <c r="CK480" s="115"/>
      <c r="CL480" s="115"/>
      <c r="CM480" s="115"/>
      <c r="CN480" s="115"/>
      <c r="CO480" s="115"/>
      <c r="CP480" s="115"/>
      <c r="CQ480" s="115"/>
      <c r="CR480" s="115"/>
      <c r="CS480" s="115"/>
      <c r="CT480" s="115"/>
      <c r="CU480" s="115"/>
      <c r="CV480" s="115"/>
      <c r="CW480" s="115"/>
      <c r="CX480" s="115"/>
      <c r="CY480" s="115"/>
      <c r="CZ480" s="115"/>
      <c r="DA480" s="115"/>
      <c r="DB480" s="115"/>
      <c r="DC480" s="115"/>
      <c r="DD480" s="115"/>
      <c r="DE480" s="115"/>
      <c r="DF480" s="115"/>
      <c r="DG480" s="115"/>
      <c r="DH480" s="115"/>
      <c r="DI480" s="115"/>
      <c r="DJ480" s="115"/>
      <c r="DK480" s="115"/>
      <c r="DL480" s="115"/>
      <c r="DM480" s="115"/>
      <c r="DN480" s="115"/>
      <c r="DO480" s="115"/>
      <c r="DP480" s="115"/>
      <c r="DQ480" s="115"/>
      <c r="DR480" s="115"/>
      <c r="DS480" s="115"/>
      <c r="DT480" s="115"/>
      <c r="DU480" s="115"/>
      <c r="DV480" s="115"/>
      <c r="DW480" s="115"/>
      <c r="DX480" s="115"/>
      <c r="DY480" s="115"/>
      <c r="DZ480" s="115"/>
      <c r="EA480" s="115"/>
      <c r="EB480" s="115"/>
      <c r="EC480" s="115"/>
      <c r="ED480" s="115"/>
      <c r="EE480" s="115"/>
      <c r="EF480" s="115"/>
      <c r="EG480" s="115"/>
      <c r="EH480" s="115"/>
      <c r="EI480" s="115"/>
      <c r="EJ480" s="115"/>
      <c r="EK480" s="115"/>
      <c r="EL480" s="115"/>
      <c r="EM480" s="115"/>
      <c r="EN480" s="115"/>
      <c r="EO480" s="115"/>
      <c r="EP480" s="115"/>
      <c r="EQ480" s="115"/>
      <c r="ER480" s="115"/>
      <c r="ES480" s="115"/>
      <c r="ET480" s="115"/>
      <c r="EU480" s="115"/>
      <c r="EV480" s="115"/>
      <c r="EW480" s="115"/>
      <c r="EX480" s="115"/>
      <c r="EY480" s="115"/>
      <c r="EZ480" s="115"/>
      <c r="FA480" s="115"/>
      <c r="FB480" s="115"/>
      <c r="FC480" s="115"/>
      <c r="FD480" s="115"/>
      <c r="FE480" s="115"/>
      <c r="FF480" s="115"/>
      <c r="FG480" s="115"/>
      <c r="FH480" s="115"/>
      <c r="FI480" s="115"/>
      <c r="FJ480" s="115"/>
      <c r="FK480" s="115"/>
      <c r="FL480" s="115"/>
      <c r="FM480" s="115"/>
      <c r="FN480" s="115"/>
      <c r="FO480" s="115"/>
      <c r="FP480" s="115"/>
      <c r="FQ480" s="115"/>
      <c r="FR480" s="115"/>
      <c r="FS480" s="115"/>
      <c r="FT480" s="115"/>
      <c r="FU480" s="115"/>
      <c r="FV480" s="115"/>
      <c r="FW480" s="115"/>
      <c r="FX480" s="115"/>
      <c r="FY480" s="115"/>
      <c r="FZ480" s="115"/>
      <c r="GA480" s="115"/>
      <c r="GB480" s="115"/>
      <c r="GC480" s="115"/>
      <c r="GD480" s="115"/>
      <c r="GE480" s="115"/>
      <c r="GF480" s="115"/>
      <c r="GG480" s="115"/>
    </row>
    <row r="481" spans="1:189" ht="13.5" thickBot="1">
      <c r="A481" s="315"/>
      <c r="B481" s="318"/>
      <c r="C481" s="148">
        <v>83200</v>
      </c>
      <c r="D481" s="157">
        <f t="shared" si="39"/>
        <v>-0.010084342113105833</v>
      </c>
      <c r="E481" s="158">
        <f t="shared" si="40"/>
        <v>-60.723950000000514</v>
      </c>
      <c r="F481" s="346"/>
      <c r="G481" s="158">
        <f t="shared" si="41"/>
        <v>1.0316800000000512</v>
      </c>
      <c r="H481" s="360"/>
      <c r="I481" s="159">
        <f t="shared" si="46"/>
        <v>0.0002273335606669053</v>
      </c>
      <c r="J481" s="166">
        <f t="shared" si="42"/>
        <v>0.3057079561863324</v>
      </c>
      <c r="K481" s="167">
        <f t="shared" si="43"/>
        <v>1822.28952407815</v>
      </c>
      <c r="L481" s="348"/>
      <c r="M481" s="167">
        <f t="shared" si="44"/>
        <v>2013.05728</v>
      </c>
      <c r="N481" s="364"/>
      <c r="O481" s="168">
        <f t="shared" si="45"/>
        <v>0.44348195858337397</v>
      </c>
      <c r="P481" s="41"/>
      <c r="Q481" s="41"/>
      <c r="R481" s="41"/>
      <c r="S481" s="41"/>
      <c r="T481" s="41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15"/>
      <c r="AF481" s="115"/>
      <c r="AG481" s="115"/>
      <c r="AH481" s="115"/>
      <c r="AI481" s="115"/>
      <c r="AJ481" s="115"/>
      <c r="AK481" s="115"/>
      <c r="AL481" s="115"/>
      <c r="AM481" s="115"/>
      <c r="AN481" s="115"/>
      <c r="AO481" s="115"/>
      <c r="AP481" s="115"/>
      <c r="AQ481" s="115"/>
      <c r="AR481" s="115"/>
      <c r="AS481" s="115"/>
      <c r="AT481" s="115"/>
      <c r="AU481" s="115"/>
      <c r="AV481" s="115"/>
      <c r="AW481" s="115"/>
      <c r="AX481" s="115"/>
      <c r="AY481" s="115"/>
      <c r="AZ481" s="115"/>
      <c r="BA481" s="115"/>
      <c r="BB481" s="115"/>
      <c r="BC481" s="115"/>
      <c r="BD481" s="115"/>
      <c r="BE481" s="115"/>
      <c r="BF481" s="115"/>
      <c r="BG481" s="115"/>
      <c r="BH481" s="115"/>
      <c r="BI481" s="115"/>
      <c r="BJ481" s="115"/>
      <c r="BK481" s="115"/>
      <c r="BL481" s="115"/>
      <c r="BM481" s="115"/>
      <c r="BN481" s="115"/>
      <c r="BO481" s="115"/>
      <c r="BP481" s="115"/>
      <c r="BQ481" s="115"/>
      <c r="BR481" s="115"/>
      <c r="BS481" s="115"/>
      <c r="BT481" s="115"/>
      <c r="BU481" s="115"/>
      <c r="BV481" s="115"/>
      <c r="BW481" s="115"/>
      <c r="BX481" s="115"/>
      <c r="BY481" s="115"/>
      <c r="BZ481" s="115"/>
      <c r="CA481" s="115"/>
      <c r="CB481" s="115"/>
      <c r="CC481" s="115"/>
      <c r="CD481" s="115"/>
      <c r="CE481" s="115"/>
      <c r="CF481" s="115"/>
      <c r="CG481" s="115"/>
      <c r="CH481" s="115"/>
      <c r="CI481" s="115"/>
      <c r="CJ481" s="115"/>
      <c r="CK481" s="115"/>
      <c r="CL481" s="115"/>
      <c r="CM481" s="115"/>
      <c r="CN481" s="115"/>
      <c r="CO481" s="115"/>
      <c r="CP481" s="115"/>
      <c r="CQ481" s="115"/>
      <c r="CR481" s="115"/>
      <c r="CS481" s="115"/>
      <c r="CT481" s="115"/>
      <c r="CU481" s="115"/>
      <c r="CV481" s="115"/>
      <c r="CW481" s="115"/>
      <c r="CX481" s="115"/>
      <c r="CY481" s="115"/>
      <c r="CZ481" s="115"/>
      <c r="DA481" s="115"/>
      <c r="DB481" s="115"/>
      <c r="DC481" s="115"/>
      <c r="DD481" s="115"/>
      <c r="DE481" s="115"/>
      <c r="DF481" s="115"/>
      <c r="DG481" s="115"/>
      <c r="DH481" s="115"/>
      <c r="DI481" s="115"/>
      <c r="DJ481" s="115"/>
      <c r="DK481" s="115"/>
      <c r="DL481" s="115"/>
      <c r="DM481" s="115"/>
      <c r="DN481" s="115"/>
      <c r="DO481" s="115"/>
      <c r="DP481" s="115"/>
      <c r="DQ481" s="115"/>
      <c r="DR481" s="115"/>
      <c r="DS481" s="115"/>
      <c r="DT481" s="115"/>
      <c r="DU481" s="115"/>
      <c r="DV481" s="115"/>
      <c r="DW481" s="115"/>
      <c r="DX481" s="115"/>
      <c r="DY481" s="115"/>
      <c r="DZ481" s="115"/>
      <c r="EA481" s="115"/>
      <c r="EB481" s="115"/>
      <c r="EC481" s="115"/>
      <c r="ED481" s="115"/>
      <c r="EE481" s="115"/>
      <c r="EF481" s="115"/>
      <c r="EG481" s="115"/>
      <c r="EH481" s="115"/>
      <c r="EI481" s="115"/>
      <c r="EJ481" s="115"/>
      <c r="EK481" s="115"/>
      <c r="EL481" s="115"/>
      <c r="EM481" s="115"/>
      <c r="EN481" s="115"/>
      <c r="EO481" s="115"/>
      <c r="EP481" s="115"/>
      <c r="EQ481" s="115"/>
      <c r="ER481" s="115"/>
      <c r="ES481" s="115"/>
      <c r="ET481" s="115"/>
      <c r="EU481" s="115"/>
      <c r="EV481" s="115"/>
      <c r="EW481" s="115"/>
      <c r="EX481" s="115"/>
      <c r="EY481" s="115"/>
      <c r="EZ481" s="115"/>
      <c r="FA481" s="115"/>
      <c r="FB481" s="115"/>
      <c r="FC481" s="115"/>
      <c r="FD481" s="115"/>
      <c r="FE481" s="115"/>
      <c r="FF481" s="115"/>
      <c r="FG481" s="115"/>
      <c r="FH481" s="115"/>
      <c r="FI481" s="115"/>
      <c r="FJ481" s="115"/>
      <c r="FK481" s="115"/>
      <c r="FL481" s="115"/>
      <c r="FM481" s="115"/>
      <c r="FN481" s="115"/>
      <c r="FO481" s="115"/>
      <c r="FP481" s="115"/>
      <c r="FQ481" s="115"/>
      <c r="FR481" s="115"/>
      <c r="FS481" s="115"/>
      <c r="FT481" s="115"/>
      <c r="FU481" s="115"/>
      <c r="FV481" s="115"/>
      <c r="FW481" s="115"/>
      <c r="FX481" s="115"/>
      <c r="FY481" s="115"/>
      <c r="FZ481" s="115"/>
      <c r="GA481" s="115"/>
      <c r="GB481" s="115"/>
      <c r="GC481" s="115"/>
      <c r="GD481" s="115"/>
      <c r="GE481" s="115"/>
      <c r="GF481" s="115"/>
      <c r="GG481" s="115"/>
    </row>
    <row r="482" spans="1:189" ht="13.5" thickTop="1">
      <c r="A482" s="323">
        <v>36</v>
      </c>
      <c r="B482" s="326" t="s">
        <v>59</v>
      </c>
      <c r="C482" s="209">
        <v>1200</v>
      </c>
      <c r="D482" s="154">
        <f t="shared" si="39"/>
        <v>-0.03727112730798639</v>
      </c>
      <c r="E482" s="155">
        <f t="shared" si="40"/>
        <v>-23.425212200000033</v>
      </c>
      <c r="F482" s="345">
        <f>M259-Q259</f>
        <v>-23.44009219999998</v>
      </c>
      <c r="G482" s="155">
        <f t="shared" si="41"/>
        <v>0.0148799999999909</v>
      </c>
      <c r="H482" s="359">
        <f>(M259-Q259)/Q259</f>
        <v>-0.041630288452743504</v>
      </c>
      <c r="I482" s="156">
        <f t="shared" si="46"/>
        <v>0.00022733356066675497</v>
      </c>
      <c r="J482" s="164">
        <f t="shared" si="42"/>
        <v>-0.07168225700137658</v>
      </c>
      <c r="K482" s="155">
        <f t="shared" si="43"/>
        <v>-43.373720130921924</v>
      </c>
      <c r="L482" s="345">
        <f>I259-M259</f>
        <v>-72.40820013092195</v>
      </c>
      <c r="M482" s="155">
        <f t="shared" si="44"/>
        <v>29.034480000000002</v>
      </c>
      <c r="N482" s="359">
        <f>(I259-M259)/M259</f>
        <v>-0.134185249168191</v>
      </c>
      <c r="O482" s="165">
        <f t="shared" si="45"/>
        <v>0.443481958583374</v>
      </c>
      <c r="P482" s="41"/>
      <c r="Q482" s="41"/>
      <c r="R482" s="41"/>
      <c r="S482" s="41"/>
      <c r="T482" s="41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15"/>
      <c r="AF482" s="115"/>
      <c r="AG482" s="115"/>
      <c r="AH482" s="115"/>
      <c r="AI482" s="115"/>
      <c r="AJ482" s="115"/>
      <c r="AK482" s="115"/>
      <c r="AL482" s="115"/>
      <c r="AM482" s="115"/>
      <c r="AN482" s="115"/>
      <c r="AO482" s="115"/>
      <c r="AP482" s="115"/>
      <c r="AQ482" s="115"/>
      <c r="AR482" s="115"/>
      <c r="AS482" s="115"/>
      <c r="AT482" s="115"/>
      <c r="AU482" s="115"/>
      <c r="AV482" s="115"/>
      <c r="AW482" s="115"/>
      <c r="AX482" s="115"/>
      <c r="AY482" s="115"/>
      <c r="AZ482" s="115"/>
      <c r="BA482" s="115"/>
      <c r="BB482" s="115"/>
      <c r="BC482" s="115"/>
      <c r="BD482" s="115"/>
      <c r="BE482" s="115"/>
      <c r="BF482" s="115"/>
      <c r="BG482" s="115"/>
      <c r="BH482" s="115"/>
      <c r="BI482" s="115"/>
      <c r="BJ482" s="115"/>
      <c r="BK482" s="115"/>
      <c r="BL482" s="115"/>
      <c r="BM482" s="115"/>
      <c r="BN482" s="115"/>
      <c r="BO482" s="115"/>
      <c r="BP482" s="115"/>
      <c r="BQ482" s="115"/>
      <c r="BR482" s="115"/>
      <c r="BS482" s="115"/>
      <c r="BT482" s="115"/>
      <c r="BU482" s="115"/>
      <c r="BV482" s="115"/>
      <c r="BW482" s="115"/>
      <c r="BX482" s="115"/>
      <c r="BY482" s="115"/>
      <c r="BZ482" s="115"/>
      <c r="CA482" s="115"/>
      <c r="CB482" s="115"/>
      <c r="CC482" s="115"/>
      <c r="CD482" s="115"/>
      <c r="CE482" s="115"/>
      <c r="CF482" s="115"/>
      <c r="CG482" s="115"/>
      <c r="CH482" s="115"/>
      <c r="CI482" s="115"/>
      <c r="CJ482" s="115"/>
      <c r="CK482" s="115"/>
      <c r="CL482" s="115"/>
      <c r="CM482" s="115"/>
      <c r="CN482" s="115"/>
      <c r="CO482" s="115"/>
      <c r="CP482" s="115"/>
      <c r="CQ482" s="115"/>
      <c r="CR482" s="115"/>
      <c r="CS482" s="115"/>
      <c r="CT482" s="115"/>
      <c r="CU482" s="115"/>
      <c r="CV482" s="115"/>
      <c r="CW482" s="115"/>
      <c r="CX482" s="115"/>
      <c r="CY482" s="115"/>
      <c r="CZ482" s="115"/>
      <c r="DA482" s="115"/>
      <c r="DB482" s="115"/>
      <c r="DC482" s="115"/>
      <c r="DD482" s="115"/>
      <c r="DE482" s="115"/>
      <c r="DF482" s="115"/>
      <c r="DG482" s="115"/>
      <c r="DH482" s="115"/>
      <c r="DI482" s="115"/>
      <c r="DJ482" s="115"/>
      <c r="DK482" s="115"/>
      <c r="DL482" s="115"/>
      <c r="DM482" s="115"/>
      <c r="DN482" s="115"/>
      <c r="DO482" s="115"/>
      <c r="DP482" s="115"/>
      <c r="DQ482" s="115"/>
      <c r="DR482" s="115"/>
      <c r="DS482" s="115"/>
      <c r="DT482" s="115"/>
      <c r="DU482" s="115"/>
      <c r="DV482" s="115"/>
      <c r="DW482" s="115"/>
      <c r="DX482" s="115"/>
      <c r="DY482" s="115"/>
      <c r="DZ482" s="115"/>
      <c r="EA482" s="115"/>
      <c r="EB482" s="115"/>
      <c r="EC482" s="115"/>
      <c r="ED482" s="115"/>
      <c r="EE482" s="115"/>
      <c r="EF482" s="115"/>
      <c r="EG482" s="115"/>
      <c r="EH482" s="115"/>
      <c r="EI482" s="115"/>
      <c r="EJ482" s="115"/>
      <c r="EK482" s="115"/>
      <c r="EL482" s="115"/>
      <c r="EM482" s="115"/>
      <c r="EN482" s="115"/>
      <c r="EO482" s="115"/>
      <c r="EP482" s="115"/>
      <c r="EQ482" s="115"/>
      <c r="ER482" s="115"/>
      <c r="ES482" s="115"/>
      <c r="ET482" s="115"/>
      <c r="EU482" s="115"/>
      <c r="EV482" s="115"/>
      <c r="EW482" s="115"/>
      <c r="EX482" s="115"/>
      <c r="EY482" s="115"/>
      <c r="EZ482" s="115"/>
      <c r="FA482" s="115"/>
      <c r="FB482" s="115"/>
      <c r="FC482" s="115"/>
      <c r="FD482" s="115"/>
      <c r="FE482" s="115"/>
      <c r="FF482" s="115"/>
      <c r="FG482" s="115"/>
      <c r="FH482" s="115"/>
      <c r="FI482" s="115"/>
      <c r="FJ482" s="115"/>
      <c r="FK482" s="115"/>
      <c r="FL482" s="115"/>
      <c r="FM482" s="115"/>
      <c r="FN482" s="115"/>
      <c r="FO482" s="115"/>
      <c r="FP482" s="115"/>
      <c r="FQ482" s="115"/>
      <c r="FR482" s="115"/>
      <c r="FS482" s="115"/>
      <c r="FT482" s="115"/>
      <c r="FU482" s="115"/>
      <c r="FV482" s="115"/>
      <c r="FW482" s="115"/>
      <c r="FX482" s="115"/>
      <c r="FY482" s="115"/>
      <c r="FZ482" s="115"/>
      <c r="GA482" s="115"/>
      <c r="GB482" s="115"/>
      <c r="GC482" s="115"/>
      <c r="GD482" s="115"/>
      <c r="GE482" s="115"/>
      <c r="GF482" s="115"/>
      <c r="GG482" s="115"/>
    </row>
    <row r="483" spans="1:189" ht="12.75">
      <c r="A483" s="323"/>
      <c r="B483" s="326"/>
      <c r="C483" s="146">
        <v>1600</v>
      </c>
      <c r="D483" s="154">
        <f t="shared" si="39"/>
        <v>-0.03601307079068059</v>
      </c>
      <c r="E483" s="155">
        <f t="shared" si="40"/>
        <v>-23.42025220000005</v>
      </c>
      <c r="F483" s="345"/>
      <c r="G483" s="155">
        <f t="shared" si="41"/>
        <v>0.019840000000002078</v>
      </c>
      <c r="H483" s="359"/>
      <c r="I483" s="156">
        <f t="shared" si="46"/>
        <v>0.00022733356066691781</v>
      </c>
      <c r="J483" s="164">
        <f t="shared" si="42"/>
        <v>-0.05374896701996495</v>
      </c>
      <c r="K483" s="155">
        <f t="shared" si="43"/>
        <v>-33.695560130921876</v>
      </c>
      <c r="L483" s="345"/>
      <c r="M483" s="155">
        <f t="shared" si="44"/>
        <v>38.71263999999999</v>
      </c>
      <c r="N483" s="359"/>
      <c r="O483" s="165">
        <f t="shared" si="45"/>
        <v>0.4434819585833739</v>
      </c>
      <c r="P483" s="41"/>
      <c r="Q483" s="41"/>
      <c r="R483" s="41"/>
      <c r="S483" s="41"/>
      <c r="T483" s="41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15"/>
      <c r="AF483" s="115"/>
      <c r="AG483" s="115"/>
      <c r="AH483" s="115"/>
      <c r="AI483" s="115"/>
      <c r="AJ483" s="115"/>
      <c r="AK483" s="115"/>
      <c r="AL483" s="115"/>
      <c r="AM483" s="115"/>
      <c r="AN483" s="115"/>
      <c r="AO483" s="115"/>
      <c r="AP483" s="115"/>
      <c r="AQ483" s="115"/>
      <c r="AR483" s="115"/>
      <c r="AS483" s="115"/>
      <c r="AT483" s="115"/>
      <c r="AU483" s="115"/>
      <c r="AV483" s="115"/>
      <c r="AW483" s="115"/>
      <c r="AX483" s="115"/>
      <c r="AY483" s="115"/>
      <c r="AZ483" s="115"/>
      <c r="BA483" s="115"/>
      <c r="BB483" s="115"/>
      <c r="BC483" s="115"/>
      <c r="BD483" s="115"/>
      <c r="BE483" s="115"/>
      <c r="BF483" s="115"/>
      <c r="BG483" s="115"/>
      <c r="BH483" s="115"/>
      <c r="BI483" s="115"/>
      <c r="BJ483" s="115"/>
      <c r="BK483" s="115"/>
      <c r="BL483" s="115"/>
      <c r="BM483" s="115"/>
      <c r="BN483" s="115"/>
      <c r="BO483" s="115"/>
      <c r="BP483" s="115"/>
      <c r="BQ483" s="115"/>
      <c r="BR483" s="115"/>
      <c r="BS483" s="115"/>
      <c r="BT483" s="115"/>
      <c r="BU483" s="115"/>
      <c r="BV483" s="115"/>
      <c r="BW483" s="115"/>
      <c r="BX483" s="115"/>
      <c r="BY483" s="115"/>
      <c r="BZ483" s="115"/>
      <c r="CA483" s="115"/>
      <c r="CB483" s="115"/>
      <c r="CC483" s="115"/>
      <c r="CD483" s="115"/>
      <c r="CE483" s="115"/>
      <c r="CF483" s="115"/>
      <c r="CG483" s="115"/>
      <c r="CH483" s="115"/>
      <c r="CI483" s="115"/>
      <c r="CJ483" s="115"/>
      <c r="CK483" s="115"/>
      <c r="CL483" s="115"/>
      <c r="CM483" s="115"/>
      <c r="CN483" s="115"/>
      <c r="CO483" s="115"/>
      <c r="CP483" s="115"/>
      <c r="CQ483" s="115"/>
      <c r="CR483" s="115"/>
      <c r="CS483" s="115"/>
      <c r="CT483" s="115"/>
      <c r="CU483" s="115"/>
      <c r="CV483" s="115"/>
      <c r="CW483" s="115"/>
      <c r="CX483" s="115"/>
      <c r="CY483" s="115"/>
      <c r="CZ483" s="115"/>
      <c r="DA483" s="115"/>
      <c r="DB483" s="115"/>
      <c r="DC483" s="115"/>
      <c r="DD483" s="115"/>
      <c r="DE483" s="115"/>
      <c r="DF483" s="115"/>
      <c r="DG483" s="115"/>
      <c r="DH483" s="115"/>
      <c r="DI483" s="115"/>
      <c r="DJ483" s="115"/>
      <c r="DK483" s="115"/>
      <c r="DL483" s="115"/>
      <c r="DM483" s="115"/>
      <c r="DN483" s="115"/>
      <c r="DO483" s="115"/>
      <c r="DP483" s="115"/>
      <c r="DQ483" s="115"/>
      <c r="DR483" s="115"/>
      <c r="DS483" s="115"/>
      <c r="DT483" s="115"/>
      <c r="DU483" s="115"/>
      <c r="DV483" s="115"/>
      <c r="DW483" s="115"/>
      <c r="DX483" s="115"/>
      <c r="DY483" s="115"/>
      <c r="DZ483" s="115"/>
      <c r="EA483" s="115"/>
      <c r="EB483" s="115"/>
      <c r="EC483" s="115"/>
      <c r="ED483" s="115"/>
      <c r="EE483" s="115"/>
      <c r="EF483" s="115"/>
      <c r="EG483" s="115"/>
      <c r="EH483" s="115"/>
      <c r="EI483" s="115"/>
      <c r="EJ483" s="115"/>
      <c r="EK483" s="115"/>
      <c r="EL483" s="115"/>
      <c r="EM483" s="115"/>
      <c r="EN483" s="115"/>
      <c r="EO483" s="115"/>
      <c r="EP483" s="115"/>
      <c r="EQ483" s="115"/>
      <c r="ER483" s="115"/>
      <c r="ES483" s="115"/>
      <c r="ET483" s="115"/>
      <c r="EU483" s="115"/>
      <c r="EV483" s="115"/>
      <c r="EW483" s="115"/>
      <c r="EX483" s="115"/>
      <c r="EY483" s="115"/>
      <c r="EZ483" s="115"/>
      <c r="FA483" s="115"/>
      <c r="FB483" s="115"/>
      <c r="FC483" s="115"/>
      <c r="FD483" s="115"/>
      <c r="FE483" s="115"/>
      <c r="FF483" s="115"/>
      <c r="FG483" s="115"/>
      <c r="FH483" s="115"/>
      <c r="FI483" s="115"/>
      <c r="FJ483" s="115"/>
      <c r="FK483" s="115"/>
      <c r="FL483" s="115"/>
      <c r="FM483" s="115"/>
      <c r="FN483" s="115"/>
      <c r="FO483" s="115"/>
      <c r="FP483" s="115"/>
      <c r="FQ483" s="115"/>
      <c r="FR483" s="115"/>
      <c r="FS483" s="115"/>
      <c r="FT483" s="115"/>
      <c r="FU483" s="115"/>
      <c r="FV483" s="115"/>
      <c r="FW483" s="115"/>
      <c r="FX483" s="115"/>
      <c r="FY483" s="115"/>
      <c r="FZ483" s="115"/>
      <c r="GA483" s="115"/>
      <c r="GB483" s="115"/>
      <c r="GC483" s="115"/>
      <c r="GD483" s="115"/>
      <c r="GE483" s="115"/>
      <c r="GF483" s="115"/>
      <c r="GG483" s="115"/>
    </row>
    <row r="484" spans="1:189" ht="12.75">
      <c r="A484" s="323"/>
      <c r="B484" s="326"/>
      <c r="C484" s="147">
        <v>3120</v>
      </c>
      <c r="D484" s="154">
        <f t="shared" si="39"/>
        <v>-0.03191526568119006</v>
      </c>
      <c r="E484" s="155">
        <f t="shared" si="40"/>
        <v>-23.4014042</v>
      </c>
      <c r="F484" s="345"/>
      <c r="G484" s="155">
        <f t="shared" si="41"/>
        <v>0.038688000000007605</v>
      </c>
      <c r="H484" s="359"/>
      <c r="I484" s="156">
        <f t="shared" si="46"/>
        <v>0.00022733356066693868</v>
      </c>
      <c r="J484" s="164">
        <f t="shared" si="42"/>
        <v>0.004341082097206188</v>
      </c>
      <c r="K484" s="155">
        <f t="shared" si="43"/>
        <v>3.0814478690780334</v>
      </c>
      <c r="L484" s="345"/>
      <c r="M484" s="155">
        <f t="shared" si="44"/>
        <v>75.48964799999999</v>
      </c>
      <c r="N484" s="359"/>
      <c r="O484" s="165">
        <f t="shared" si="45"/>
        <v>0.44348195858337386</v>
      </c>
      <c r="P484" s="41"/>
      <c r="Q484" s="41"/>
      <c r="R484" s="41"/>
      <c r="S484" s="41"/>
      <c r="T484" s="41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15"/>
      <c r="AF484" s="115"/>
      <c r="AG484" s="115"/>
      <c r="AH484" s="115"/>
      <c r="AI484" s="115"/>
      <c r="AJ484" s="115"/>
      <c r="AK484" s="115"/>
      <c r="AL484" s="115"/>
      <c r="AM484" s="115"/>
      <c r="AN484" s="115"/>
      <c r="AO484" s="115"/>
      <c r="AP484" s="115"/>
      <c r="AQ484" s="115"/>
      <c r="AR484" s="115"/>
      <c r="AS484" s="115"/>
      <c r="AT484" s="115"/>
      <c r="AU484" s="115"/>
      <c r="AV484" s="115"/>
      <c r="AW484" s="115"/>
      <c r="AX484" s="115"/>
      <c r="AY484" s="115"/>
      <c r="AZ484" s="115"/>
      <c r="BA484" s="115"/>
      <c r="BB484" s="115"/>
      <c r="BC484" s="115"/>
      <c r="BD484" s="115"/>
      <c r="BE484" s="115"/>
      <c r="BF484" s="115"/>
      <c r="BG484" s="115"/>
      <c r="BH484" s="115"/>
      <c r="BI484" s="115"/>
      <c r="BJ484" s="115"/>
      <c r="BK484" s="115"/>
      <c r="BL484" s="115"/>
      <c r="BM484" s="115"/>
      <c r="BN484" s="115"/>
      <c r="BO484" s="115"/>
      <c r="BP484" s="115"/>
      <c r="BQ484" s="115"/>
      <c r="BR484" s="115"/>
      <c r="BS484" s="115"/>
      <c r="BT484" s="115"/>
      <c r="BU484" s="115"/>
      <c r="BV484" s="115"/>
      <c r="BW484" s="115"/>
      <c r="BX484" s="115"/>
      <c r="BY484" s="115"/>
      <c r="BZ484" s="115"/>
      <c r="CA484" s="115"/>
      <c r="CB484" s="115"/>
      <c r="CC484" s="115"/>
      <c r="CD484" s="115"/>
      <c r="CE484" s="115"/>
      <c r="CF484" s="115"/>
      <c r="CG484" s="115"/>
      <c r="CH484" s="115"/>
      <c r="CI484" s="115"/>
      <c r="CJ484" s="115"/>
      <c r="CK484" s="115"/>
      <c r="CL484" s="115"/>
      <c r="CM484" s="115"/>
      <c r="CN484" s="115"/>
      <c r="CO484" s="115"/>
      <c r="CP484" s="115"/>
      <c r="CQ484" s="115"/>
      <c r="CR484" s="115"/>
      <c r="CS484" s="115"/>
      <c r="CT484" s="115"/>
      <c r="CU484" s="115"/>
      <c r="CV484" s="115"/>
      <c r="CW484" s="115"/>
      <c r="CX484" s="115"/>
      <c r="CY484" s="115"/>
      <c r="CZ484" s="115"/>
      <c r="DA484" s="115"/>
      <c r="DB484" s="115"/>
      <c r="DC484" s="115"/>
      <c r="DD484" s="115"/>
      <c r="DE484" s="115"/>
      <c r="DF484" s="115"/>
      <c r="DG484" s="115"/>
      <c r="DH484" s="115"/>
      <c r="DI484" s="115"/>
      <c r="DJ484" s="115"/>
      <c r="DK484" s="115"/>
      <c r="DL484" s="115"/>
      <c r="DM484" s="115"/>
      <c r="DN484" s="115"/>
      <c r="DO484" s="115"/>
      <c r="DP484" s="115"/>
      <c r="DQ484" s="115"/>
      <c r="DR484" s="115"/>
      <c r="DS484" s="115"/>
      <c r="DT484" s="115"/>
      <c r="DU484" s="115"/>
      <c r="DV484" s="115"/>
      <c r="DW484" s="115"/>
      <c r="DX484" s="115"/>
      <c r="DY484" s="115"/>
      <c r="DZ484" s="115"/>
      <c r="EA484" s="115"/>
      <c r="EB484" s="115"/>
      <c r="EC484" s="115"/>
      <c r="ED484" s="115"/>
      <c r="EE484" s="115"/>
      <c r="EF484" s="115"/>
      <c r="EG484" s="115"/>
      <c r="EH484" s="115"/>
      <c r="EI484" s="115"/>
      <c r="EJ484" s="115"/>
      <c r="EK484" s="115"/>
      <c r="EL484" s="115"/>
      <c r="EM484" s="115"/>
      <c r="EN484" s="115"/>
      <c r="EO484" s="115"/>
      <c r="EP484" s="115"/>
      <c r="EQ484" s="115"/>
      <c r="ER484" s="115"/>
      <c r="ES484" s="115"/>
      <c r="ET484" s="115"/>
      <c r="EU484" s="115"/>
      <c r="EV484" s="115"/>
      <c r="EW484" s="115"/>
      <c r="EX484" s="115"/>
      <c r="EY484" s="115"/>
      <c r="EZ484" s="115"/>
      <c r="FA484" s="115"/>
      <c r="FB484" s="115"/>
      <c r="FC484" s="115"/>
      <c r="FD484" s="115"/>
      <c r="FE484" s="115"/>
      <c r="FF484" s="115"/>
      <c r="FG484" s="115"/>
      <c r="FH484" s="115"/>
      <c r="FI484" s="115"/>
      <c r="FJ484" s="115"/>
      <c r="FK484" s="115"/>
      <c r="FL484" s="115"/>
      <c r="FM484" s="115"/>
      <c r="FN484" s="115"/>
      <c r="FO484" s="115"/>
      <c r="FP484" s="115"/>
      <c r="FQ484" s="115"/>
      <c r="FR484" s="115"/>
      <c r="FS484" s="115"/>
      <c r="FT484" s="115"/>
      <c r="FU484" s="115"/>
      <c r="FV484" s="115"/>
      <c r="FW484" s="115"/>
      <c r="FX484" s="115"/>
      <c r="FY484" s="115"/>
      <c r="FZ484" s="115"/>
      <c r="GA484" s="115"/>
      <c r="GB484" s="115"/>
      <c r="GC484" s="115"/>
      <c r="GD484" s="115"/>
      <c r="GE484" s="115"/>
      <c r="GF484" s="115"/>
      <c r="GG484" s="115"/>
    </row>
    <row r="485" spans="1:189" ht="12.75">
      <c r="A485" s="323"/>
      <c r="B485" s="326"/>
      <c r="C485" s="147">
        <v>9360</v>
      </c>
      <c r="D485" s="154">
        <f t="shared" si="39"/>
        <v>-0.021725088896159084</v>
      </c>
      <c r="E485" s="155">
        <f t="shared" si="40"/>
        <v>-23.32402819999993</v>
      </c>
      <c r="F485" s="345"/>
      <c r="G485" s="155">
        <f t="shared" si="41"/>
        <v>0.1160639999999944</v>
      </c>
      <c r="H485" s="359"/>
      <c r="I485" s="156">
        <f t="shared" si="46"/>
        <v>0.00022733356066688304</v>
      </c>
      <c r="J485" s="164">
        <f t="shared" si="42"/>
        <v>0.14668613956779844</v>
      </c>
      <c r="K485" s="155">
        <f t="shared" si="43"/>
        <v>154.06074386907812</v>
      </c>
      <c r="L485" s="345"/>
      <c r="M485" s="155">
        <f t="shared" si="44"/>
        <v>226.46894400000002</v>
      </c>
      <c r="N485" s="359"/>
      <c r="O485" s="165">
        <f t="shared" si="45"/>
        <v>0.443481958583374</v>
      </c>
      <c r="P485" s="41"/>
      <c r="Q485" s="41"/>
      <c r="R485" s="41"/>
      <c r="S485" s="41"/>
      <c r="T485" s="41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15"/>
      <c r="AF485" s="115"/>
      <c r="AG485" s="115"/>
      <c r="AH485" s="115"/>
      <c r="AI485" s="115"/>
      <c r="AJ485" s="115"/>
      <c r="AK485" s="115"/>
      <c r="AL485" s="115"/>
      <c r="AM485" s="115"/>
      <c r="AN485" s="115"/>
      <c r="AO485" s="115"/>
      <c r="AP485" s="115"/>
      <c r="AQ485" s="115"/>
      <c r="AR485" s="115"/>
      <c r="AS485" s="115"/>
      <c r="AT485" s="115"/>
      <c r="AU485" s="115"/>
      <c r="AV485" s="115"/>
      <c r="AW485" s="115"/>
      <c r="AX485" s="115"/>
      <c r="AY485" s="115"/>
      <c r="AZ485" s="115"/>
      <c r="BA485" s="115"/>
      <c r="BB485" s="115"/>
      <c r="BC485" s="115"/>
      <c r="BD485" s="115"/>
      <c r="BE485" s="115"/>
      <c r="BF485" s="115"/>
      <c r="BG485" s="115"/>
      <c r="BH485" s="115"/>
      <c r="BI485" s="115"/>
      <c r="BJ485" s="115"/>
      <c r="BK485" s="115"/>
      <c r="BL485" s="115"/>
      <c r="BM485" s="115"/>
      <c r="BN485" s="115"/>
      <c r="BO485" s="115"/>
      <c r="BP485" s="115"/>
      <c r="BQ485" s="115"/>
      <c r="BR485" s="115"/>
      <c r="BS485" s="115"/>
      <c r="BT485" s="115"/>
      <c r="BU485" s="115"/>
      <c r="BV485" s="115"/>
      <c r="BW485" s="115"/>
      <c r="BX485" s="115"/>
      <c r="BY485" s="115"/>
      <c r="BZ485" s="115"/>
      <c r="CA485" s="115"/>
      <c r="CB485" s="115"/>
      <c r="CC485" s="115"/>
      <c r="CD485" s="115"/>
      <c r="CE485" s="115"/>
      <c r="CF485" s="115"/>
      <c r="CG485" s="115"/>
      <c r="CH485" s="115"/>
      <c r="CI485" s="115"/>
      <c r="CJ485" s="115"/>
      <c r="CK485" s="115"/>
      <c r="CL485" s="115"/>
      <c r="CM485" s="115"/>
      <c r="CN485" s="115"/>
      <c r="CO485" s="115"/>
      <c r="CP485" s="115"/>
      <c r="CQ485" s="115"/>
      <c r="CR485" s="115"/>
      <c r="CS485" s="115"/>
      <c r="CT485" s="115"/>
      <c r="CU485" s="115"/>
      <c r="CV485" s="115"/>
      <c r="CW485" s="115"/>
      <c r="CX485" s="115"/>
      <c r="CY485" s="115"/>
      <c r="CZ485" s="115"/>
      <c r="DA485" s="115"/>
      <c r="DB485" s="115"/>
      <c r="DC485" s="115"/>
      <c r="DD485" s="115"/>
      <c r="DE485" s="115"/>
      <c r="DF485" s="115"/>
      <c r="DG485" s="115"/>
      <c r="DH485" s="115"/>
      <c r="DI485" s="115"/>
      <c r="DJ485" s="115"/>
      <c r="DK485" s="115"/>
      <c r="DL485" s="115"/>
      <c r="DM485" s="115"/>
      <c r="DN485" s="115"/>
      <c r="DO485" s="115"/>
      <c r="DP485" s="115"/>
      <c r="DQ485" s="115"/>
      <c r="DR485" s="115"/>
      <c r="DS485" s="115"/>
      <c r="DT485" s="115"/>
      <c r="DU485" s="115"/>
      <c r="DV485" s="115"/>
      <c r="DW485" s="115"/>
      <c r="DX485" s="115"/>
      <c r="DY485" s="115"/>
      <c r="DZ485" s="115"/>
      <c r="EA485" s="115"/>
      <c r="EB485" s="115"/>
      <c r="EC485" s="115"/>
      <c r="ED485" s="115"/>
      <c r="EE485" s="115"/>
      <c r="EF485" s="115"/>
      <c r="EG485" s="115"/>
      <c r="EH485" s="115"/>
      <c r="EI485" s="115"/>
      <c r="EJ485" s="115"/>
      <c r="EK485" s="115"/>
      <c r="EL485" s="115"/>
      <c r="EM485" s="115"/>
      <c r="EN485" s="115"/>
      <c r="EO485" s="115"/>
      <c r="EP485" s="115"/>
      <c r="EQ485" s="115"/>
      <c r="ER485" s="115"/>
      <c r="ES485" s="115"/>
      <c r="ET485" s="115"/>
      <c r="EU485" s="115"/>
      <c r="EV485" s="115"/>
      <c r="EW485" s="115"/>
      <c r="EX485" s="115"/>
      <c r="EY485" s="115"/>
      <c r="EZ485" s="115"/>
      <c r="FA485" s="115"/>
      <c r="FB485" s="115"/>
      <c r="FC485" s="115"/>
      <c r="FD485" s="115"/>
      <c r="FE485" s="115"/>
      <c r="FF485" s="115"/>
      <c r="FG485" s="115"/>
      <c r="FH485" s="115"/>
      <c r="FI485" s="115"/>
      <c r="FJ485" s="115"/>
      <c r="FK485" s="115"/>
      <c r="FL485" s="115"/>
      <c r="FM485" s="115"/>
      <c r="FN485" s="115"/>
      <c r="FO485" s="115"/>
      <c r="FP485" s="115"/>
      <c r="FQ485" s="115"/>
      <c r="FR485" s="115"/>
      <c r="FS485" s="115"/>
      <c r="FT485" s="115"/>
      <c r="FU485" s="115"/>
      <c r="FV485" s="115"/>
      <c r="FW485" s="115"/>
      <c r="FX485" s="115"/>
      <c r="FY485" s="115"/>
      <c r="FZ485" s="115"/>
      <c r="GA485" s="115"/>
      <c r="GB485" s="115"/>
      <c r="GC485" s="115"/>
      <c r="GD485" s="115"/>
      <c r="GE485" s="115"/>
      <c r="GF485" s="115"/>
      <c r="GG485" s="115"/>
    </row>
    <row r="486" spans="1:189" ht="12.75">
      <c r="A486" s="323"/>
      <c r="B486" s="326"/>
      <c r="C486" s="147">
        <v>44200</v>
      </c>
      <c r="D486" s="154">
        <f t="shared" si="39"/>
        <v>-0.007697483654209804</v>
      </c>
      <c r="E486" s="155">
        <f t="shared" si="40"/>
        <v>-22.89201220000041</v>
      </c>
      <c r="F486" s="345"/>
      <c r="G486" s="155">
        <f t="shared" si="41"/>
        <v>0.5480799999995725</v>
      </c>
      <c r="H486" s="359"/>
      <c r="I486" s="156">
        <f t="shared" si="46"/>
        <v>0.00022733356066671667</v>
      </c>
      <c r="J486" s="164">
        <f t="shared" si="42"/>
        <v>0.3378533876813364</v>
      </c>
      <c r="K486" s="155">
        <f t="shared" si="43"/>
        <v>997.0284798690782</v>
      </c>
      <c r="L486" s="345"/>
      <c r="M486" s="155">
        <f t="shared" si="44"/>
        <v>1069.4366800000003</v>
      </c>
      <c r="N486" s="359"/>
      <c r="O486" s="165">
        <f t="shared" si="45"/>
        <v>0.44348195858337414</v>
      </c>
      <c r="P486" s="41"/>
      <c r="Q486" s="41"/>
      <c r="R486" s="41"/>
      <c r="S486" s="41"/>
      <c r="T486" s="41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15"/>
      <c r="AF486" s="115"/>
      <c r="AG486" s="115"/>
      <c r="AH486" s="115"/>
      <c r="AI486" s="115"/>
      <c r="AJ486" s="115"/>
      <c r="AK486" s="115"/>
      <c r="AL486" s="115"/>
      <c r="AM486" s="115"/>
      <c r="AN486" s="115"/>
      <c r="AO486" s="115"/>
      <c r="AP486" s="115"/>
      <c r="AQ486" s="115"/>
      <c r="AR486" s="115"/>
      <c r="AS486" s="115"/>
      <c r="AT486" s="115"/>
      <c r="AU486" s="115"/>
      <c r="AV486" s="115"/>
      <c r="AW486" s="115"/>
      <c r="AX486" s="115"/>
      <c r="AY486" s="115"/>
      <c r="AZ486" s="115"/>
      <c r="BA486" s="115"/>
      <c r="BB486" s="115"/>
      <c r="BC486" s="115"/>
      <c r="BD486" s="115"/>
      <c r="BE486" s="115"/>
      <c r="BF486" s="115"/>
      <c r="BG486" s="115"/>
      <c r="BH486" s="115"/>
      <c r="BI486" s="115"/>
      <c r="BJ486" s="115"/>
      <c r="BK486" s="115"/>
      <c r="BL486" s="115"/>
      <c r="BM486" s="115"/>
      <c r="BN486" s="115"/>
      <c r="BO486" s="115"/>
      <c r="BP486" s="115"/>
      <c r="BQ486" s="115"/>
      <c r="BR486" s="115"/>
      <c r="BS486" s="115"/>
      <c r="BT486" s="115"/>
      <c r="BU486" s="115"/>
      <c r="BV486" s="115"/>
      <c r="BW486" s="115"/>
      <c r="BX486" s="115"/>
      <c r="BY486" s="115"/>
      <c r="BZ486" s="115"/>
      <c r="CA486" s="115"/>
      <c r="CB486" s="115"/>
      <c r="CC486" s="115"/>
      <c r="CD486" s="115"/>
      <c r="CE486" s="115"/>
      <c r="CF486" s="115"/>
      <c r="CG486" s="115"/>
      <c r="CH486" s="115"/>
      <c r="CI486" s="115"/>
      <c r="CJ486" s="115"/>
      <c r="CK486" s="115"/>
      <c r="CL486" s="115"/>
      <c r="CM486" s="115"/>
      <c r="CN486" s="115"/>
      <c r="CO486" s="115"/>
      <c r="CP486" s="115"/>
      <c r="CQ486" s="115"/>
      <c r="CR486" s="115"/>
      <c r="CS486" s="115"/>
      <c r="CT486" s="115"/>
      <c r="CU486" s="115"/>
      <c r="CV486" s="115"/>
      <c r="CW486" s="115"/>
      <c r="CX486" s="115"/>
      <c r="CY486" s="115"/>
      <c r="CZ486" s="115"/>
      <c r="DA486" s="115"/>
      <c r="DB486" s="115"/>
      <c r="DC486" s="115"/>
      <c r="DD486" s="115"/>
      <c r="DE486" s="115"/>
      <c r="DF486" s="115"/>
      <c r="DG486" s="115"/>
      <c r="DH486" s="115"/>
      <c r="DI486" s="115"/>
      <c r="DJ486" s="115"/>
      <c r="DK486" s="115"/>
      <c r="DL486" s="115"/>
      <c r="DM486" s="115"/>
      <c r="DN486" s="115"/>
      <c r="DO486" s="115"/>
      <c r="DP486" s="115"/>
      <c r="DQ486" s="115"/>
      <c r="DR486" s="115"/>
      <c r="DS486" s="115"/>
      <c r="DT486" s="115"/>
      <c r="DU486" s="115"/>
      <c r="DV486" s="115"/>
      <c r="DW486" s="115"/>
      <c r="DX486" s="115"/>
      <c r="DY486" s="115"/>
      <c r="DZ486" s="115"/>
      <c r="EA486" s="115"/>
      <c r="EB486" s="115"/>
      <c r="EC486" s="115"/>
      <c r="ED486" s="115"/>
      <c r="EE486" s="115"/>
      <c r="EF486" s="115"/>
      <c r="EG486" s="115"/>
      <c r="EH486" s="115"/>
      <c r="EI486" s="115"/>
      <c r="EJ486" s="115"/>
      <c r="EK486" s="115"/>
      <c r="EL486" s="115"/>
      <c r="EM486" s="115"/>
      <c r="EN486" s="115"/>
      <c r="EO486" s="115"/>
      <c r="EP486" s="115"/>
      <c r="EQ486" s="115"/>
      <c r="ER486" s="115"/>
      <c r="ES486" s="115"/>
      <c r="ET486" s="115"/>
      <c r="EU486" s="115"/>
      <c r="EV486" s="115"/>
      <c r="EW486" s="115"/>
      <c r="EX486" s="115"/>
      <c r="EY486" s="115"/>
      <c r="EZ486" s="115"/>
      <c r="FA486" s="115"/>
      <c r="FB486" s="115"/>
      <c r="FC486" s="115"/>
      <c r="FD486" s="115"/>
      <c r="FE486" s="115"/>
      <c r="FF486" s="115"/>
      <c r="FG486" s="115"/>
      <c r="FH486" s="115"/>
      <c r="FI486" s="115"/>
      <c r="FJ486" s="115"/>
      <c r="FK486" s="115"/>
      <c r="FL486" s="115"/>
      <c r="FM486" s="115"/>
      <c r="FN486" s="115"/>
      <c r="FO486" s="115"/>
      <c r="FP486" s="115"/>
      <c r="FQ486" s="115"/>
      <c r="FR486" s="115"/>
      <c r="FS486" s="115"/>
      <c r="FT486" s="115"/>
      <c r="FU486" s="115"/>
      <c r="FV486" s="115"/>
      <c r="FW486" s="115"/>
      <c r="FX486" s="115"/>
      <c r="FY486" s="115"/>
      <c r="FZ486" s="115"/>
      <c r="GA486" s="115"/>
      <c r="GB486" s="115"/>
      <c r="GC486" s="115"/>
      <c r="GD486" s="115"/>
      <c r="GE486" s="115"/>
      <c r="GF486" s="115"/>
      <c r="GG486" s="115"/>
    </row>
    <row r="487" spans="1:189" ht="13.5" thickBot="1">
      <c r="A487" s="324"/>
      <c r="B487" s="327"/>
      <c r="C487" s="148">
        <v>83200</v>
      </c>
      <c r="D487" s="157">
        <f t="shared" si="39"/>
        <v>-0.00439274595463657</v>
      </c>
      <c r="E487" s="158">
        <f t="shared" si="40"/>
        <v>-22.408412200000384</v>
      </c>
      <c r="F487" s="346"/>
      <c r="G487" s="158">
        <f t="shared" si="41"/>
        <v>1.0316800000000512</v>
      </c>
      <c r="H487" s="360"/>
      <c r="I487" s="159">
        <f t="shared" si="46"/>
        <v>0.0002273335606669053</v>
      </c>
      <c r="J487" s="166">
        <f t="shared" si="42"/>
        <v>0.3821060915027141</v>
      </c>
      <c r="K487" s="167">
        <f t="shared" si="43"/>
        <v>1940.6490798690784</v>
      </c>
      <c r="L487" s="348"/>
      <c r="M487" s="167">
        <f t="shared" si="44"/>
        <v>2013.05728</v>
      </c>
      <c r="N487" s="364"/>
      <c r="O487" s="168">
        <f t="shared" si="45"/>
        <v>0.44348195858337397</v>
      </c>
      <c r="P487" s="41"/>
      <c r="Q487" s="41"/>
      <c r="R487" s="41"/>
      <c r="S487" s="41"/>
      <c r="T487" s="41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15"/>
      <c r="AF487" s="115"/>
      <c r="AG487" s="115"/>
      <c r="AH487" s="115"/>
      <c r="AI487" s="115"/>
      <c r="AJ487" s="115"/>
      <c r="AK487" s="115"/>
      <c r="AL487" s="115"/>
      <c r="AM487" s="115"/>
      <c r="AN487" s="115"/>
      <c r="AO487" s="115"/>
      <c r="AP487" s="115"/>
      <c r="AQ487" s="115"/>
      <c r="AR487" s="115"/>
      <c r="AS487" s="115"/>
      <c r="AT487" s="115"/>
      <c r="AU487" s="115"/>
      <c r="AV487" s="115"/>
      <c r="AW487" s="115"/>
      <c r="AX487" s="115"/>
      <c r="AY487" s="115"/>
      <c r="AZ487" s="115"/>
      <c r="BA487" s="115"/>
      <c r="BB487" s="115"/>
      <c r="BC487" s="115"/>
      <c r="BD487" s="115"/>
      <c r="BE487" s="115"/>
      <c r="BF487" s="115"/>
      <c r="BG487" s="115"/>
      <c r="BH487" s="115"/>
      <c r="BI487" s="115"/>
      <c r="BJ487" s="115"/>
      <c r="BK487" s="115"/>
      <c r="BL487" s="115"/>
      <c r="BM487" s="115"/>
      <c r="BN487" s="115"/>
      <c r="BO487" s="115"/>
      <c r="BP487" s="115"/>
      <c r="BQ487" s="115"/>
      <c r="BR487" s="115"/>
      <c r="BS487" s="115"/>
      <c r="BT487" s="115"/>
      <c r="BU487" s="115"/>
      <c r="BV487" s="115"/>
      <c r="BW487" s="115"/>
      <c r="BX487" s="115"/>
      <c r="BY487" s="115"/>
      <c r="BZ487" s="115"/>
      <c r="CA487" s="115"/>
      <c r="CB487" s="115"/>
      <c r="CC487" s="115"/>
      <c r="CD487" s="115"/>
      <c r="CE487" s="115"/>
      <c r="CF487" s="115"/>
      <c r="CG487" s="115"/>
      <c r="CH487" s="115"/>
      <c r="CI487" s="115"/>
      <c r="CJ487" s="115"/>
      <c r="CK487" s="115"/>
      <c r="CL487" s="115"/>
      <c r="CM487" s="115"/>
      <c r="CN487" s="115"/>
      <c r="CO487" s="115"/>
      <c r="CP487" s="115"/>
      <c r="CQ487" s="115"/>
      <c r="CR487" s="115"/>
      <c r="CS487" s="115"/>
      <c r="CT487" s="115"/>
      <c r="CU487" s="115"/>
      <c r="CV487" s="115"/>
      <c r="CW487" s="115"/>
      <c r="CX487" s="115"/>
      <c r="CY487" s="115"/>
      <c r="CZ487" s="115"/>
      <c r="DA487" s="115"/>
      <c r="DB487" s="115"/>
      <c r="DC487" s="115"/>
      <c r="DD487" s="115"/>
      <c r="DE487" s="115"/>
      <c r="DF487" s="115"/>
      <c r="DG487" s="115"/>
      <c r="DH487" s="115"/>
      <c r="DI487" s="115"/>
      <c r="DJ487" s="115"/>
      <c r="DK487" s="115"/>
      <c r="DL487" s="115"/>
      <c r="DM487" s="115"/>
      <c r="DN487" s="115"/>
      <c r="DO487" s="115"/>
      <c r="DP487" s="115"/>
      <c r="DQ487" s="115"/>
      <c r="DR487" s="115"/>
      <c r="DS487" s="115"/>
      <c r="DT487" s="115"/>
      <c r="DU487" s="115"/>
      <c r="DV487" s="115"/>
      <c r="DW487" s="115"/>
      <c r="DX487" s="115"/>
      <c r="DY487" s="115"/>
      <c r="DZ487" s="115"/>
      <c r="EA487" s="115"/>
      <c r="EB487" s="115"/>
      <c r="EC487" s="115"/>
      <c r="ED487" s="115"/>
      <c r="EE487" s="115"/>
      <c r="EF487" s="115"/>
      <c r="EG487" s="115"/>
      <c r="EH487" s="115"/>
      <c r="EI487" s="115"/>
      <c r="EJ487" s="115"/>
      <c r="EK487" s="115"/>
      <c r="EL487" s="115"/>
      <c r="EM487" s="115"/>
      <c r="EN487" s="115"/>
      <c r="EO487" s="115"/>
      <c r="EP487" s="115"/>
      <c r="EQ487" s="115"/>
      <c r="ER487" s="115"/>
      <c r="ES487" s="115"/>
      <c r="ET487" s="115"/>
      <c r="EU487" s="115"/>
      <c r="EV487" s="115"/>
      <c r="EW487" s="115"/>
      <c r="EX487" s="115"/>
      <c r="EY487" s="115"/>
      <c r="EZ487" s="115"/>
      <c r="FA487" s="115"/>
      <c r="FB487" s="115"/>
      <c r="FC487" s="115"/>
      <c r="FD487" s="115"/>
      <c r="FE487" s="115"/>
      <c r="FF487" s="115"/>
      <c r="FG487" s="115"/>
      <c r="FH487" s="115"/>
      <c r="FI487" s="115"/>
      <c r="FJ487" s="115"/>
      <c r="FK487" s="115"/>
      <c r="FL487" s="115"/>
      <c r="FM487" s="115"/>
      <c r="FN487" s="115"/>
      <c r="FO487" s="115"/>
      <c r="FP487" s="115"/>
      <c r="FQ487" s="115"/>
      <c r="FR487" s="115"/>
      <c r="FS487" s="115"/>
      <c r="FT487" s="115"/>
      <c r="FU487" s="115"/>
      <c r="FV487" s="115"/>
      <c r="FW487" s="115"/>
      <c r="FX487" s="115"/>
      <c r="FY487" s="115"/>
      <c r="FZ487" s="115"/>
      <c r="GA487" s="115"/>
      <c r="GB487" s="115"/>
      <c r="GC487" s="115"/>
      <c r="GD487" s="115"/>
      <c r="GE487" s="115"/>
      <c r="GF487" s="115"/>
      <c r="GG487" s="115"/>
    </row>
    <row r="488" spans="1:189" ht="13.5" thickTop="1">
      <c r="A488" s="119">
        <v>37</v>
      </c>
      <c r="B488" s="120" t="s">
        <v>24</v>
      </c>
      <c r="D488" s="137"/>
      <c r="E488" s="138"/>
      <c r="F488" s="138">
        <f>M265-Q265</f>
        <v>0</v>
      </c>
      <c r="G488" s="138"/>
      <c r="H488" s="137"/>
      <c r="I488" s="137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15"/>
      <c r="AF488" s="115"/>
      <c r="AG488" s="115"/>
      <c r="AH488" s="115"/>
      <c r="AI488" s="115"/>
      <c r="AJ488" s="115"/>
      <c r="AK488" s="115"/>
      <c r="AL488" s="115"/>
      <c r="AM488" s="115"/>
      <c r="AN488" s="115"/>
      <c r="AO488" s="115"/>
      <c r="AP488" s="115"/>
      <c r="AQ488" s="115"/>
      <c r="AR488" s="115"/>
      <c r="AS488" s="115"/>
      <c r="AT488" s="115"/>
      <c r="AU488" s="115"/>
      <c r="AV488" s="115"/>
      <c r="AW488" s="115"/>
      <c r="AX488" s="115"/>
      <c r="AY488" s="115"/>
      <c r="AZ488" s="115"/>
      <c r="BA488" s="115"/>
      <c r="BB488" s="115"/>
      <c r="BC488" s="115"/>
      <c r="BD488" s="115"/>
      <c r="BE488" s="115"/>
      <c r="BF488" s="115"/>
      <c r="BG488" s="115"/>
      <c r="BH488" s="115"/>
      <c r="BI488" s="115"/>
      <c r="BJ488" s="115"/>
      <c r="BK488" s="115"/>
      <c r="BL488" s="115"/>
      <c r="BM488" s="115"/>
      <c r="BN488" s="115"/>
      <c r="BO488" s="115"/>
      <c r="BP488" s="115"/>
      <c r="BQ488" s="115"/>
      <c r="BR488" s="115"/>
      <c r="BS488" s="115"/>
      <c r="BT488" s="115"/>
      <c r="BU488" s="115"/>
      <c r="BV488" s="115"/>
      <c r="BW488" s="115"/>
      <c r="BX488" s="115"/>
      <c r="BY488" s="115"/>
      <c r="BZ488" s="115"/>
      <c r="CA488" s="115"/>
      <c r="CB488" s="115"/>
      <c r="CC488" s="115"/>
      <c r="CD488" s="115"/>
      <c r="CE488" s="115"/>
      <c r="CF488" s="115"/>
      <c r="CG488" s="115"/>
      <c r="CH488" s="115"/>
      <c r="CI488" s="115"/>
      <c r="CJ488" s="115"/>
      <c r="CK488" s="115"/>
      <c r="CL488" s="115"/>
      <c r="CM488" s="115"/>
      <c r="CN488" s="115"/>
      <c r="CO488" s="115"/>
      <c r="CP488" s="115"/>
      <c r="CQ488" s="115"/>
      <c r="CR488" s="115"/>
      <c r="CS488" s="115"/>
      <c r="CT488" s="115"/>
      <c r="CU488" s="115"/>
      <c r="CV488" s="115"/>
      <c r="CW488" s="115"/>
      <c r="CX488" s="115"/>
      <c r="CY488" s="115"/>
      <c r="CZ488" s="115"/>
      <c r="DA488" s="115"/>
      <c r="DB488" s="115"/>
      <c r="DC488" s="115"/>
      <c r="DD488" s="115"/>
      <c r="DE488" s="115"/>
      <c r="DF488" s="115"/>
      <c r="DG488" s="115"/>
      <c r="DH488" s="115"/>
      <c r="DI488" s="115"/>
      <c r="DJ488" s="115"/>
      <c r="DK488" s="115"/>
      <c r="DL488" s="115"/>
      <c r="DM488" s="115"/>
      <c r="DN488" s="115"/>
      <c r="DO488" s="115"/>
      <c r="DP488" s="115"/>
      <c r="DQ488" s="115"/>
      <c r="DR488" s="115"/>
      <c r="DS488" s="115"/>
      <c r="DT488" s="115"/>
      <c r="DU488" s="115"/>
      <c r="DV488" s="115"/>
      <c r="DW488" s="115"/>
      <c r="DX488" s="115"/>
      <c r="DY488" s="115"/>
      <c r="DZ488" s="115"/>
      <c r="EA488" s="115"/>
      <c r="EB488" s="115"/>
      <c r="EC488" s="115"/>
      <c r="ED488" s="115"/>
      <c r="EE488" s="115"/>
      <c r="EF488" s="115"/>
      <c r="EG488" s="115"/>
      <c r="EH488" s="115"/>
      <c r="EI488" s="115"/>
      <c r="EJ488" s="115"/>
      <c r="EK488" s="115"/>
      <c r="EL488" s="115"/>
      <c r="EM488" s="115"/>
      <c r="EN488" s="115"/>
      <c r="EO488" s="115"/>
      <c r="EP488" s="115"/>
      <c r="EQ488" s="115"/>
      <c r="ER488" s="115"/>
      <c r="ES488" s="115"/>
      <c r="ET488" s="115"/>
      <c r="EU488" s="115"/>
      <c r="EV488" s="115"/>
      <c r="EW488" s="115"/>
      <c r="EX488" s="115"/>
      <c r="EY488" s="115"/>
      <c r="EZ488" s="115"/>
      <c r="FA488" s="115"/>
      <c r="FB488" s="115"/>
      <c r="FC488" s="115"/>
      <c r="FD488" s="115"/>
      <c r="FE488" s="115"/>
      <c r="FF488" s="115"/>
      <c r="FG488" s="115"/>
      <c r="FH488" s="115"/>
      <c r="FI488" s="115"/>
      <c r="FJ488" s="115"/>
      <c r="FK488" s="115"/>
      <c r="FL488" s="115"/>
      <c r="FM488" s="115"/>
      <c r="FN488" s="115"/>
      <c r="FO488" s="115"/>
      <c r="FP488" s="115"/>
      <c r="FQ488" s="115"/>
      <c r="FR488" s="115"/>
      <c r="FS488" s="115"/>
      <c r="FT488" s="115"/>
      <c r="FU488" s="115"/>
      <c r="FV488" s="115"/>
      <c r="FW488" s="115"/>
      <c r="FX488" s="115"/>
      <c r="FY488" s="115"/>
      <c r="FZ488" s="115"/>
      <c r="GA488" s="115"/>
      <c r="GB488" s="115"/>
      <c r="GC488" s="115"/>
      <c r="GD488" s="115"/>
      <c r="GE488" s="115"/>
      <c r="GF488" s="115"/>
      <c r="GG488" s="115"/>
    </row>
    <row r="489" spans="9:189" ht="12.75">
      <c r="I489" s="136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  <c r="AI489" s="115"/>
      <c r="AJ489" s="115"/>
      <c r="AK489" s="115"/>
      <c r="AL489" s="115"/>
      <c r="AM489" s="115"/>
      <c r="AN489" s="115"/>
      <c r="AO489" s="115"/>
      <c r="AP489" s="115"/>
      <c r="AQ489" s="115"/>
      <c r="AR489" s="115"/>
      <c r="AS489" s="115"/>
      <c r="AT489" s="115"/>
      <c r="AU489" s="115"/>
      <c r="AV489" s="115"/>
      <c r="AW489" s="115"/>
      <c r="AX489" s="115"/>
      <c r="AY489" s="115"/>
      <c r="AZ489" s="115"/>
      <c r="BA489" s="115"/>
      <c r="BB489" s="115"/>
      <c r="BC489" s="115"/>
      <c r="BD489" s="115"/>
      <c r="BE489" s="115"/>
      <c r="BF489" s="115"/>
      <c r="BG489" s="115"/>
      <c r="BH489" s="115"/>
      <c r="BI489" s="115"/>
      <c r="BJ489" s="115"/>
      <c r="BK489" s="115"/>
      <c r="BL489" s="115"/>
      <c r="BM489" s="115"/>
      <c r="BN489" s="115"/>
      <c r="BO489" s="115"/>
      <c r="BP489" s="115"/>
      <c r="BQ489" s="115"/>
      <c r="BR489" s="115"/>
      <c r="BS489" s="115"/>
      <c r="BT489" s="115"/>
      <c r="BU489" s="115"/>
      <c r="BV489" s="115"/>
      <c r="BW489" s="115"/>
      <c r="BX489" s="115"/>
      <c r="BY489" s="115"/>
      <c r="BZ489" s="115"/>
      <c r="CA489" s="115"/>
      <c r="CB489" s="115"/>
      <c r="CC489" s="115"/>
      <c r="CD489" s="115"/>
      <c r="CE489" s="115"/>
      <c r="CF489" s="115"/>
      <c r="CG489" s="115"/>
      <c r="CH489" s="115"/>
      <c r="CI489" s="115"/>
      <c r="CJ489" s="115"/>
      <c r="CK489" s="115"/>
      <c r="CL489" s="115"/>
      <c r="CM489" s="115"/>
      <c r="CN489" s="115"/>
      <c r="CO489" s="115"/>
      <c r="CP489" s="115"/>
      <c r="CQ489" s="115"/>
      <c r="CR489" s="115"/>
      <c r="CS489" s="115"/>
      <c r="CT489" s="115"/>
      <c r="CU489" s="115"/>
      <c r="CV489" s="115"/>
      <c r="CW489" s="115"/>
      <c r="CX489" s="115"/>
      <c r="CY489" s="115"/>
      <c r="CZ489" s="115"/>
      <c r="DA489" s="115"/>
      <c r="DB489" s="115"/>
      <c r="DC489" s="115"/>
      <c r="DD489" s="115"/>
      <c r="DE489" s="115"/>
      <c r="DF489" s="115"/>
      <c r="DG489" s="115"/>
      <c r="DH489" s="115"/>
      <c r="DI489" s="115"/>
      <c r="DJ489" s="115"/>
      <c r="DK489" s="115"/>
      <c r="DL489" s="115"/>
      <c r="DM489" s="115"/>
      <c r="DN489" s="115"/>
      <c r="DO489" s="115"/>
      <c r="DP489" s="115"/>
      <c r="DQ489" s="115"/>
      <c r="DR489" s="115"/>
      <c r="DS489" s="115"/>
      <c r="DT489" s="115"/>
      <c r="DU489" s="115"/>
      <c r="DV489" s="115"/>
      <c r="DW489" s="115"/>
      <c r="DX489" s="115"/>
      <c r="DY489" s="115"/>
      <c r="DZ489" s="115"/>
      <c r="EA489" s="115"/>
      <c r="EB489" s="115"/>
      <c r="EC489" s="115"/>
      <c r="ED489" s="115"/>
      <c r="EE489" s="115"/>
      <c r="EF489" s="115"/>
      <c r="EG489" s="115"/>
      <c r="EH489" s="115"/>
      <c r="EI489" s="115"/>
      <c r="EJ489" s="115"/>
      <c r="EK489" s="115"/>
      <c r="EL489" s="115"/>
      <c r="EM489" s="115"/>
      <c r="EN489" s="115"/>
      <c r="EO489" s="115"/>
      <c r="EP489" s="115"/>
      <c r="EQ489" s="115"/>
      <c r="ER489" s="115"/>
      <c r="ES489" s="115"/>
      <c r="ET489" s="115"/>
      <c r="EU489" s="115"/>
      <c r="EV489" s="115"/>
      <c r="EW489" s="115"/>
      <c r="EX489" s="115"/>
      <c r="EY489" s="115"/>
      <c r="EZ489" s="115"/>
      <c r="FA489" s="115"/>
      <c r="FB489" s="115"/>
      <c r="FC489" s="115"/>
      <c r="FD489" s="115"/>
      <c r="FE489" s="115"/>
      <c r="FF489" s="115"/>
      <c r="FG489" s="115"/>
      <c r="FH489" s="115"/>
      <c r="FI489" s="115"/>
      <c r="FJ489" s="115"/>
      <c r="FK489" s="115"/>
      <c r="FL489" s="115"/>
      <c r="FM489" s="115"/>
      <c r="FN489" s="115"/>
      <c r="FO489" s="115"/>
      <c r="FP489" s="115"/>
      <c r="FQ489" s="115"/>
      <c r="FR489" s="115"/>
      <c r="FS489" s="115"/>
      <c r="FT489" s="115"/>
      <c r="FU489" s="115"/>
      <c r="FV489" s="115"/>
      <c r="FW489" s="115"/>
      <c r="FX489" s="115"/>
      <c r="FY489" s="115"/>
      <c r="FZ489" s="115"/>
      <c r="GA489" s="115"/>
      <c r="GB489" s="115"/>
      <c r="GC489" s="115"/>
      <c r="GD489" s="115"/>
      <c r="GE489" s="115"/>
      <c r="GF489" s="115"/>
      <c r="GG489" s="115"/>
    </row>
    <row r="490" spans="9:189" ht="12.75">
      <c r="I490" s="136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5"/>
      <c r="AN490" s="115"/>
      <c r="AO490" s="115"/>
      <c r="AP490" s="115"/>
      <c r="AQ490" s="115"/>
      <c r="AR490" s="115"/>
      <c r="AS490" s="115"/>
      <c r="AT490" s="115"/>
      <c r="AU490" s="115"/>
      <c r="AV490" s="115"/>
      <c r="AW490" s="115"/>
      <c r="AX490" s="115"/>
      <c r="AY490" s="115"/>
      <c r="AZ490" s="115"/>
      <c r="BA490" s="115"/>
      <c r="BB490" s="115"/>
      <c r="BC490" s="115"/>
      <c r="BD490" s="115"/>
      <c r="BE490" s="115"/>
      <c r="BF490" s="115"/>
      <c r="BG490" s="115"/>
      <c r="BH490" s="115"/>
      <c r="BI490" s="115"/>
      <c r="BJ490" s="115"/>
      <c r="BK490" s="115"/>
      <c r="BL490" s="115"/>
      <c r="BM490" s="115"/>
      <c r="BN490" s="115"/>
      <c r="BO490" s="115"/>
      <c r="BP490" s="115"/>
      <c r="BQ490" s="115"/>
      <c r="BR490" s="115"/>
      <c r="BS490" s="115"/>
      <c r="BT490" s="115"/>
      <c r="BU490" s="115"/>
      <c r="BV490" s="115"/>
      <c r="BW490" s="115"/>
      <c r="BX490" s="115"/>
      <c r="BY490" s="115"/>
      <c r="BZ490" s="115"/>
      <c r="CA490" s="115"/>
      <c r="CB490" s="115"/>
      <c r="CC490" s="115"/>
      <c r="CD490" s="115"/>
      <c r="CE490" s="115"/>
      <c r="CF490" s="115"/>
      <c r="CG490" s="115"/>
      <c r="CH490" s="115"/>
      <c r="CI490" s="115"/>
      <c r="CJ490" s="115"/>
      <c r="CK490" s="115"/>
      <c r="CL490" s="115"/>
      <c r="CM490" s="115"/>
      <c r="CN490" s="115"/>
      <c r="CO490" s="115"/>
      <c r="CP490" s="115"/>
      <c r="CQ490" s="115"/>
      <c r="CR490" s="115"/>
      <c r="CS490" s="115"/>
      <c r="CT490" s="115"/>
      <c r="CU490" s="115"/>
      <c r="CV490" s="115"/>
      <c r="CW490" s="115"/>
      <c r="CX490" s="115"/>
      <c r="CY490" s="115"/>
      <c r="CZ490" s="115"/>
      <c r="DA490" s="115"/>
      <c r="DB490" s="115"/>
      <c r="DC490" s="115"/>
      <c r="DD490" s="115"/>
      <c r="DE490" s="115"/>
      <c r="DF490" s="115"/>
      <c r="DG490" s="115"/>
      <c r="DH490" s="115"/>
      <c r="DI490" s="115"/>
      <c r="DJ490" s="115"/>
      <c r="DK490" s="115"/>
      <c r="DL490" s="115"/>
      <c r="DM490" s="115"/>
      <c r="DN490" s="115"/>
      <c r="DO490" s="115"/>
      <c r="DP490" s="115"/>
      <c r="DQ490" s="115"/>
      <c r="DR490" s="115"/>
      <c r="DS490" s="115"/>
      <c r="DT490" s="115"/>
      <c r="DU490" s="115"/>
      <c r="DV490" s="115"/>
      <c r="DW490" s="115"/>
      <c r="DX490" s="115"/>
      <c r="DY490" s="115"/>
      <c r="DZ490" s="115"/>
      <c r="EA490" s="115"/>
      <c r="EB490" s="115"/>
      <c r="EC490" s="115"/>
      <c r="ED490" s="115"/>
      <c r="EE490" s="115"/>
      <c r="EF490" s="115"/>
      <c r="EG490" s="115"/>
      <c r="EH490" s="115"/>
      <c r="EI490" s="115"/>
      <c r="EJ490" s="115"/>
      <c r="EK490" s="115"/>
      <c r="EL490" s="115"/>
      <c r="EM490" s="115"/>
      <c r="EN490" s="115"/>
      <c r="EO490" s="115"/>
      <c r="EP490" s="115"/>
      <c r="EQ490" s="115"/>
      <c r="ER490" s="115"/>
      <c r="ES490" s="115"/>
      <c r="ET490" s="115"/>
      <c r="EU490" s="115"/>
      <c r="EV490" s="115"/>
      <c r="EW490" s="115"/>
      <c r="EX490" s="115"/>
      <c r="EY490" s="115"/>
      <c r="EZ490" s="115"/>
      <c r="FA490" s="115"/>
      <c r="FB490" s="115"/>
      <c r="FC490" s="115"/>
      <c r="FD490" s="115"/>
      <c r="FE490" s="115"/>
      <c r="FF490" s="115"/>
      <c r="FG490" s="115"/>
      <c r="FH490" s="115"/>
      <c r="FI490" s="115"/>
      <c r="FJ490" s="115"/>
      <c r="FK490" s="115"/>
      <c r="FL490" s="115"/>
      <c r="FM490" s="115"/>
      <c r="FN490" s="115"/>
      <c r="FO490" s="115"/>
      <c r="FP490" s="115"/>
      <c r="FQ490" s="115"/>
      <c r="FR490" s="115"/>
      <c r="FS490" s="115"/>
      <c r="FT490" s="115"/>
      <c r="FU490" s="115"/>
      <c r="FV490" s="115"/>
      <c r="FW490" s="115"/>
      <c r="FX490" s="115"/>
      <c r="FY490" s="115"/>
      <c r="FZ490" s="115"/>
      <c r="GA490" s="115"/>
      <c r="GB490" s="115"/>
      <c r="GC490" s="115"/>
      <c r="GD490" s="115"/>
      <c r="GE490" s="115"/>
      <c r="GF490" s="115"/>
      <c r="GG490" s="115"/>
    </row>
    <row r="491" spans="9:189" ht="12.75">
      <c r="I491" s="136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  <c r="AG491" s="115"/>
      <c r="AH491" s="115"/>
      <c r="AI491" s="115"/>
      <c r="AJ491" s="115"/>
      <c r="AK491" s="115"/>
      <c r="AL491" s="115"/>
      <c r="AM491" s="115"/>
      <c r="AN491" s="115"/>
      <c r="AO491" s="115"/>
      <c r="AP491" s="115"/>
      <c r="AQ491" s="115"/>
      <c r="AR491" s="115"/>
      <c r="AS491" s="115"/>
      <c r="AT491" s="115"/>
      <c r="AU491" s="115"/>
      <c r="AV491" s="115"/>
      <c r="AW491" s="115"/>
      <c r="AX491" s="115"/>
      <c r="AY491" s="115"/>
      <c r="AZ491" s="115"/>
      <c r="BA491" s="115"/>
      <c r="BB491" s="115"/>
      <c r="BC491" s="115"/>
      <c r="BD491" s="115"/>
      <c r="BE491" s="115"/>
      <c r="BF491" s="115"/>
      <c r="BG491" s="115"/>
      <c r="BH491" s="115"/>
      <c r="BI491" s="115"/>
      <c r="BJ491" s="115"/>
      <c r="BK491" s="115"/>
      <c r="BL491" s="115"/>
      <c r="BM491" s="115"/>
      <c r="BN491" s="115"/>
      <c r="BO491" s="115"/>
      <c r="BP491" s="115"/>
      <c r="BQ491" s="115"/>
      <c r="BR491" s="115"/>
      <c r="BS491" s="115"/>
      <c r="BT491" s="115"/>
      <c r="BU491" s="115"/>
      <c r="BV491" s="115"/>
      <c r="BW491" s="115"/>
      <c r="BX491" s="115"/>
      <c r="BY491" s="115"/>
      <c r="BZ491" s="115"/>
      <c r="CA491" s="115"/>
      <c r="CB491" s="115"/>
      <c r="CC491" s="115"/>
      <c r="CD491" s="115"/>
      <c r="CE491" s="115"/>
      <c r="CF491" s="115"/>
      <c r="CG491" s="115"/>
      <c r="CH491" s="115"/>
      <c r="CI491" s="115"/>
      <c r="CJ491" s="115"/>
      <c r="CK491" s="115"/>
      <c r="CL491" s="115"/>
      <c r="CM491" s="115"/>
      <c r="CN491" s="115"/>
      <c r="CO491" s="115"/>
      <c r="CP491" s="115"/>
      <c r="CQ491" s="115"/>
      <c r="CR491" s="115"/>
      <c r="CS491" s="115"/>
      <c r="CT491" s="115"/>
      <c r="CU491" s="115"/>
      <c r="CV491" s="115"/>
      <c r="CW491" s="115"/>
      <c r="CX491" s="115"/>
      <c r="CY491" s="115"/>
      <c r="CZ491" s="115"/>
      <c r="DA491" s="115"/>
      <c r="DB491" s="115"/>
      <c r="DC491" s="115"/>
      <c r="DD491" s="115"/>
      <c r="DE491" s="115"/>
      <c r="DF491" s="115"/>
      <c r="DG491" s="115"/>
      <c r="DH491" s="115"/>
      <c r="DI491" s="115"/>
      <c r="DJ491" s="115"/>
      <c r="DK491" s="115"/>
      <c r="DL491" s="115"/>
      <c r="DM491" s="115"/>
      <c r="DN491" s="115"/>
      <c r="DO491" s="115"/>
      <c r="DP491" s="115"/>
      <c r="DQ491" s="115"/>
      <c r="DR491" s="115"/>
      <c r="DS491" s="115"/>
      <c r="DT491" s="115"/>
      <c r="DU491" s="115"/>
      <c r="DV491" s="115"/>
      <c r="DW491" s="115"/>
      <c r="DX491" s="115"/>
      <c r="DY491" s="115"/>
      <c r="DZ491" s="115"/>
      <c r="EA491" s="115"/>
      <c r="EB491" s="115"/>
      <c r="EC491" s="115"/>
      <c r="ED491" s="115"/>
      <c r="EE491" s="115"/>
      <c r="EF491" s="115"/>
      <c r="EG491" s="115"/>
      <c r="EH491" s="115"/>
      <c r="EI491" s="115"/>
      <c r="EJ491" s="115"/>
      <c r="EK491" s="115"/>
      <c r="EL491" s="115"/>
      <c r="EM491" s="115"/>
      <c r="EN491" s="115"/>
      <c r="EO491" s="115"/>
      <c r="EP491" s="115"/>
      <c r="EQ491" s="115"/>
      <c r="ER491" s="115"/>
      <c r="ES491" s="115"/>
      <c r="ET491" s="115"/>
      <c r="EU491" s="115"/>
      <c r="EV491" s="115"/>
      <c r="EW491" s="115"/>
      <c r="EX491" s="115"/>
      <c r="EY491" s="115"/>
      <c r="EZ491" s="115"/>
      <c r="FA491" s="115"/>
      <c r="FB491" s="115"/>
      <c r="FC491" s="115"/>
      <c r="FD491" s="115"/>
      <c r="FE491" s="115"/>
      <c r="FF491" s="115"/>
      <c r="FG491" s="115"/>
      <c r="FH491" s="115"/>
      <c r="FI491" s="115"/>
      <c r="FJ491" s="115"/>
      <c r="FK491" s="115"/>
      <c r="FL491" s="115"/>
      <c r="FM491" s="115"/>
      <c r="FN491" s="115"/>
      <c r="FO491" s="115"/>
      <c r="FP491" s="115"/>
      <c r="FQ491" s="115"/>
      <c r="FR491" s="115"/>
      <c r="FS491" s="115"/>
      <c r="FT491" s="115"/>
      <c r="FU491" s="115"/>
      <c r="FV491" s="115"/>
      <c r="FW491" s="115"/>
      <c r="FX491" s="115"/>
      <c r="FY491" s="115"/>
      <c r="FZ491" s="115"/>
      <c r="GA491" s="115"/>
      <c r="GB491" s="115"/>
      <c r="GC491" s="115"/>
      <c r="GD491" s="115"/>
      <c r="GE491" s="115"/>
      <c r="GF491" s="115"/>
      <c r="GG491" s="115"/>
    </row>
    <row r="492" spans="9:189" ht="12.75">
      <c r="I492" s="136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5"/>
      <c r="AN492" s="115"/>
      <c r="AO492" s="115"/>
      <c r="AP492" s="115"/>
      <c r="AQ492" s="115"/>
      <c r="AR492" s="115"/>
      <c r="AS492" s="115"/>
      <c r="AT492" s="115"/>
      <c r="AU492" s="115"/>
      <c r="AV492" s="115"/>
      <c r="AW492" s="115"/>
      <c r="AX492" s="115"/>
      <c r="AY492" s="115"/>
      <c r="AZ492" s="115"/>
      <c r="BA492" s="115"/>
      <c r="BB492" s="115"/>
      <c r="BC492" s="115"/>
      <c r="BD492" s="115"/>
      <c r="BE492" s="115"/>
      <c r="BF492" s="115"/>
      <c r="BG492" s="115"/>
      <c r="BH492" s="115"/>
      <c r="BI492" s="115"/>
      <c r="BJ492" s="115"/>
      <c r="BK492" s="115"/>
      <c r="BL492" s="115"/>
      <c r="BM492" s="115"/>
      <c r="BN492" s="115"/>
      <c r="BO492" s="115"/>
      <c r="BP492" s="115"/>
      <c r="BQ492" s="115"/>
      <c r="BR492" s="115"/>
      <c r="BS492" s="115"/>
      <c r="BT492" s="115"/>
      <c r="BU492" s="115"/>
      <c r="BV492" s="115"/>
      <c r="BW492" s="115"/>
      <c r="BX492" s="115"/>
      <c r="BY492" s="115"/>
      <c r="BZ492" s="115"/>
      <c r="CA492" s="115"/>
      <c r="CB492" s="115"/>
      <c r="CC492" s="115"/>
      <c r="CD492" s="115"/>
      <c r="CE492" s="115"/>
      <c r="CF492" s="115"/>
      <c r="CG492" s="115"/>
      <c r="CH492" s="115"/>
      <c r="CI492" s="115"/>
      <c r="CJ492" s="115"/>
      <c r="CK492" s="115"/>
      <c r="CL492" s="115"/>
      <c r="CM492" s="115"/>
      <c r="CN492" s="115"/>
      <c r="CO492" s="115"/>
      <c r="CP492" s="115"/>
      <c r="CQ492" s="115"/>
      <c r="CR492" s="115"/>
      <c r="CS492" s="115"/>
      <c r="CT492" s="115"/>
      <c r="CU492" s="115"/>
      <c r="CV492" s="115"/>
      <c r="CW492" s="115"/>
      <c r="CX492" s="115"/>
      <c r="CY492" s="115"/>
      <c r="CZ492" s="115"/>
      <c r="DA492" s="115"/>
      <c r="DB492" s="115"/>
      <c r="DC492" s="115"/>
      <c r="DD492" s="115"/>
      <c r="DE492" s="115"/>
      <c r="DF492" s="115"/>
      <c r="DG492" s="115"/>
      <c r="DH492" s="115"/>
      <c r="DI492" s="115"/>
      <c r="DJ492" s="115"/>
      <c r="DK492" s="115"/>
      <c r="DL492" s="115"/>
      <c r="DM492" s="115"/>
      <c r="DN492" s="115"/>
      <c r="DO492" s="115"/>
      <c r="DP492" s="115"/>
      <c r="DQ492" s="115"/>
      <c r="DR492" s="115"/>
      <c r="DS492" s="115"/>
      <c r="DT492" s="115"/>
      <c r="DU492" s="115"/>
      <c r="DV492" s="115"/>
      <c r="DW492" s="115"/>
      <c r="DX492" s="115"/>
      <c r="DY492" s="115"/>
      <c r="DZ492" s="115"/>
      <c r="EA492" s="115"/>
      <c r="EB492" s="115"/>
      <c r="EC492" s="115"/>
      <c r="ED492" s="115"/>
      <c r="EE492" s="115"/>
      <c r="EF492" s="115"/>
      <c r="EG492" s="115"/>
      <c r="EH492" s="115"/>
      <c r="EI492" s="115"/>
      <c r="EJ492" s="115"/>
      <c r="EK492" s="115"/>
      <c r="EL492" s="115"/>
      <c r="EM492" s="115"/>
      <c r="EN492" s="115"/>
      <c r="EO492" s="115"/>
      <c r="EP492" s="115"/>
      <c r="EQ492" s="115"/>
      <c r="ER492" s="115"/>
      <c r="ES492" s="115"/>
      <c r="ET492" s="115"/>
      <c r="EU492" s="115"/>
      <c r="EV492" s="115"/>
      <c r="EW492" s="115"/>
      <c r="EX492" s="115"/>
      <c r="EY492" s="115"/>
      <c r="EZ492" s="115"/>
      <c r="FA492" s="115"/>
      <c r="FB492" s="115"/>
      <c r="FC492" s="115"/>
      <c r="FD492" s="115"/>
      <c r="FE492" s="115"/>
      <c r="FF492" s="115"/>
      <c r="FG492" s="115"/>
      <c r="FH492" s="115"/>
      <c r="FI492" s="115"/>
      <c r="FJ492" s="115"/>
      <c r="FK492" s="115"/>
      <c r="FL492" s="115"/>
      <c r="FM492" s="115"/>
      <c r="FN492" s="115"/>
      <c r="FO492" s="115"/>
      <c r="FP492" s="115"/>
      <c r="FQ492" s="115"/>
      <c r="FR492" s="115"/>
      <c r="FS492" s="115"/>
      <c r="FT492" s="115"/>
      <c r="FU492" s="115"/>
      <c r="FV492" s="115"/>
      <c r="FW492" s="115"/>
      <c r="FX492" s="115"/>
      <c r="FY492" s="115"/>
      <c r="FZ492" s="115"/>
      <c r="GA492" s="115"/>
      <c r="GB492" s="115"/>
      <c r="GC492" s="115"/>
      <c r="GD492" s="115"/>
      <c r="GE492" s="115"/>
      <c r="GF492" s="115"/>
      <c r="GG492" s="115"/>
    </row>
    <row r="493" spans="9:189" ht="12.75">
      <c r="I493" s="136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  <c r="AG493" s="115"/>
      <c r="AH493" s="115"/>
      <c r="AI493" s="115"/>
      <c r="AJ493" s="115"/>
      <c r="AK493" s="115"/>
      <c r="AL493" s="115"/>
      <c r="AM493" s="115"/>
      <c r="AN493" s="115"/>
      <c r="AO493" s="115"/>
      <c r="AP493" s="115"/>
      <c r="AQ493" s="115"/>
      <c r="AR493" s="115"/>
      <c r="AS493" s="115"/>
      <c r="AT493" s="115"/>
      <c r="AU493" s="115"/>
      <c r="AV493" s="115"/>
      <c r="AW493" s="115"/>
      <c r="AX493" s="115"/>
      <c r="AY493" s="115"/>
      <c r="AZ493" s="115"/>
      <c r="BA493" s="115"/>
      <c r="BB493" s="115"/>
      <c r="BC493" s="115"/>
      <c r="BD493" s="115"/>
      <c r="BE493" s="115"/>
      <c r="BF493" s="115"/>
      <c r="BG493" s="115"/>
      <c r="BH493" s="115"/>
      <c r="BI493" s="115"/>
      <c r="BJ493" s="115"/>
      <c r="BK493" s="115"/>
      <c r="BL493" s="115"/>
      <c r="BM493" s="115"/>
      <c r="BN493" s="115"/>
      <c r="BO493" s="115"/>
      <c r="BP493" s="115"/>
      <c r="BQ493" s="115"/>
      <c r="BR493" s="115"/>
      <c r="BS493" s="115"/>
      <c r="BT493" s="115"/>
      <c r="BU493" s="115"/>
      <c r="BV493" s="115"/>
      <c r="BW493" s="115"/>
      <c r="BX493" s="115"/>
      <c r="BY493" s="115"/>
      <c r="BZ493" s="115"/>
      <c r="CA493" s="115"/>
      <c r="CB493" s="115"/>
      <c r="CC493" s="115"/>
      <c r="CD493" s="115"/>
      <c r="CE493" s="115"/>
      <c r="CF493" s="115"/>
      <c r="CG493" s="115"/>
      <c r="CH493" s="115"/>
      <c r="CI493" s="115"/>
      <c r="CJ493" s="115"/>
      <c r="CK493" s="115"/>
      <c r="CL493" s="115"/>
      <c r="CM493" s="115"/>
      <c r="CN493" s="115"/>
      <c r="CO493" s="115"/>
      <c r="CP493" s="115"/>
      <c r="CQ493" s="115"/>
      <c r="CR493" s="115"/>
      <c r="CS493" s="115"/>
      <c r="CT493" s="115"/>
      <c r="CU493" s="115"/>
      <c r="CV493" s="115"/>
      <c r="CW493" s="115"/>
      <c r="CX493" s="115"/>
      <c r="CY493" s="115"/>
      <c r="CZ493" s="115"/>
      <c r="DA493" s="115"/>
      <c r="DB493" s="115"/>
      <c r="DC493" s="115"/>
      <c r="DD493" s="115"/>
      <c r="DE493" s="115"/>
      <c r="DF493" s="115"/>
      <c r="DG493" s="115"/>
      <c r="DH493" s="115"/>
      <c r="DI493" s="115"/>
      <c r="DJ493" s="115"/>
      <c r="DK493" s="115"/>
      <c r="DL493" s="115"/>
      <c r="DM493" s="115"/>
      <c r="DN493" s="115"/>
      <c r="DO493" s="115"/>
      <c r="DP493" s="115"/>
      <c r="DQ493" s="115"/>
      <c r="DR493" s="115"/>
      <c r="DS493" s="115"/>
      <c r="DT493" s="115"/>
      <c r="DU493" s="115"/>
      <c r="DV493" s="115"/>
      <c r="DW493" s="115"/>
      <c r="DX493" s="115"/>
      <c r="DY493" s="115"/>
      <c r="DZ493" s="115"/>
      <c r="EA493" s="115"/>
      <c r="EB493" s="115"/>
      <c r="EC493" s="115"/>
      <c r="ED493" s="115"/>
      <c r="EE493" s="115"/>
      <c r="EF493" s="115"/>
      <c r="EG493" s="115"/>
      <c r="EH493" s="115"/>
      <c r="EI493" s="115"/>
      <c r="EJ493" s="115"/>
      <c r="EK493" s="115"/>
      <c r="EL493" s="115"/>
      <c r="EM493" s="115"/>
      <c r="EN493" s="115"/>
      <c r="EO493" s="115"/>
      <c r="EP493" s="115"/>
      <c r="EQ493" s="115"/>
      <c r="ER493" s="115"/>
      <c r="ES493" s="115"/>
      <c r="ET493" s="115"/>
      <c r="EU493" s="115"/>
      <c r="EV493" s="115"/>
      <c r="EW493" s="115"/>
      <c r="EX493" s="115"/>
      <c r="EY493" s="115"/>
      <c r="EZ493" s="115"/>
      <c r="FA493" s="115"/>
      <c r="FB493" s="115"/>
      <c r="FC493" s="115"/>
      <c r="FD493" s="115"/>
      <c r="FE493" s="115"/>
      <c r="FF493" s="115"/>
      <c r="FG493" s="115"/>
      <c r="FH493" s="115"/>
      <c r="FI493" s="115"/>
      <c r="FJ493" s="115"/>
      <c r="FK493" s="115"/>
      <c r="FL493" s="115"/>
      <c r="FM493" s="115"/>
      <c r="FN493" s="115"/>
      <c r="FO493" s="115"/>
      <c r="FP493" s="115"/>
      <c r="FQ493" s="115"/>
      <c r="FR493" s="115"/>
      <c r="FS493" s="115"/>
      <c r="FT493" s="115"/>
      <c r="FU493" s="115"/>
      <c r="FV493" s="115"/>
      <c r="FW493" s="115"/>
      <c r="FX493" s="115"/>
      <c r="FY493" s="115"/>
      <c r="FZ493" s="115"/>
      <c r="GA493" s="115"/>
      <c r="GB493" s="115"/>
      <c r="GC493" s="115"/>
      <c r="GD493" s="115"/>
      <c r="GE493" s="115"/>
      <c r="GF493" s="115"/>
      <c r="GG493" s="115"/>
    </row>
    <row r="494" spans="9:189" ht="12.75">
      <c r="I494" s="136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  <c r="AQ494" s="115"/>
      <c r="AR494" s="115"/>
      <c r="AS494" s="115"/>
      <c r="AT494" s="115"/>
      <c r="AU494" s="115"/>
      <c r="AV494" s="115"/>
      <c r="AW494" s="115"/>
      <c r="AX494" s="115"/>
      <c r="AY494" s="115"/>
      <c r="AZ494" s="115"/>
      <c r="BA494" s="115"/>
      <c r="BB494" s="115"/>
      <c r="BC494" s="115"/>
      <c r="BD494" s="115"/>
      <c r="BE494" s="115"/>
      <c r="BF494" s="115"/>
      <c r="BG494" s="115"/>
      <c r="BH494" s="115"/>
      <c r="BI494" s="115"/>
      <c r="BJ494" s="115"/>
      <c r="BK494" s="115"/>
      <c r="BL494" s="115"/>
      <c r="BM494" s="115"/>
      <c r="BN494" s="115"/>
      <c r="BO494" s="115"/>
      <c r="BP494" s="115"/>
      <c r="BQ494" s="115"/>
      <c r="BR494" s="115"/>
      <c r="BS494" s="115"/>
      <c r="BT494" s="115"/>
      <c r="BU494" s="115"/>
      <c r="BV494" s="115"/>
      <c r="BW494" s="115"/>
      <c r="BX494" s="115"/>
      <c r="BY494" s="115"/>
      <c r="BZ494" s="115"/>
      <c r="CA494" s="115"/>
      <c r="CB494" s="115"/>
      <c r="CC494" s="115"/>
      <c r="CD494" s="115"/>
      <c r="CE494" s="115"/>
      <c r="CF494" s="115"/>
      <c r="CG494" s="115"/>
      <c r="CH494" s="115"/>
      <c r="CI494" s="115"/>
      <c r="CJ494" s="115"/>
      <c r="CK494" s="115"/>
      <c r="CL494" s="115"/>
      <c r="CM494" s="115"/>
      <c r="CN494" s="115"/>
      <c r="CO494" s="115"/>
      <c r="CP494" s="115"/>
      <c r="CQ494" s="115"/>
      <c r="CR494" s="115"/>
      <c r="CS494" s="115"/>
      <c r="CT494" s="115"/>
      <c r="CU494" s="115"/>
      <c r="CV494" s="115"/>
      <c r="CW494" s="115"/>
      <c r="CX494" s="115"/>
      <c r="CY494" s="115"/>
      <c r="CZ494" s="115"/>
      <c r="DA494" s="115"/>
      <c r="DB494" s="115"/>
      <c r="DC494" s="115"/>
      <c r="DD494" s="115"/>
      <c r="DE494" s="115"/>
      <c r="DF494" s="115"/>
      <c r="DG494" s="115"/>
      <c r="DH494" s="115"/>
      <c r="DI494" s="115"/>
      <c r="DJ494" s="115"/>
      <c r="DK494" s="115"/>
      <c r="DL494" s="115"/>
      <c r="DM494" s="115"/>
      <c r="DN494" s="115"/>
      <c r="DO494" s="115"/>
      <c r="DP494" s="115"/>
      <c r="DQ494" s="115"/>
      <c r="DR494" s="115"/>
      <c r="DS494" s="115"/>
      <c r="DT494" s="115"/>
      <c r="DU494" s="115"/>
      <c r="DV494" s="115"/>
      <c r="DW494" s="115"/>
      <c r="DX494" s="115"/>
      <c r="DY494" s="115"/>
      <c r="DZ494" s="115"/>
      <c r="EA494" s="115"/>
      <c r="EB494" s="115"/>
      <c r="EC494" s="115"/>
      <c r="ED494" s="115"/>
      <c r="EE494" s="115"/>
      <c r="EF494" s="115"/>
      <c r="EG494" s="115"/>
      <c r="EH494" s="115"/>
      <c r="EI494" s="115"/>
      <c r="EJ494" s="115"/>
      <c r="EK494" s="115"/>
      <c r="EL494" s="115"/>
      <c r="EM494" s="115"/>
      <c r="EN494" s="115"/>
      <c r="EO494" s="115"/>
      <c r="EP494" s="115"/>
      <c r="EQ494" s="115"/>
      <c r="ER494" s="115"/>
      <c r="ES494" s="115"/>
      <c r="ET494" s="115"/>
      <c r="EU494" s="115"/>
      <c r="EV494" s="115"/>
      <c r="EW494" s="115"/>
      <c r="EX494" s="115"/>
      <c r="EY494" s="115"/>
      <c r="EZ494" s="115"/>
      <c r="FA494" s="115"/>
      <c r="FB494" s="115"/>
      <c r="FC494" s="115"/>
      <c r="FD494" s="115"/>
      <c r="FE494" s="115"/>
      <c r="FF494" s="115"/>
      <c r="FG494" s="115"/>
      <c r="FH494" s="115"/>
      <c r="FI494" s="115"/>
      <c r="FJ494" s="115"/>
      <c r="FK494" s="115"/>
      <c r="FL494" s="115"/>
      <c r="FM494" s="115"/>
      <c r="FN494" s="115"/>
      <c r="FO494" s="115"/>
      <c r="FP494" s="115"/>
      <c r="FQ494" s="115"/>
      <c r="FR494" s="115"/>
      <c r="FS494" s="115"/>
      <c r="FT494" s="115"/>
      <c r="FU494" s="115"/>
      <c r="FV494" s="115"/>
      <c r="FW494" s="115"/>
      <c r="FX494" s="115"/>
      <c r="FY494" s="115"/>
      <c r="FZ494" s="115"/>
      <c r="GA494" s="115"/>
      <c r="GB494" s="115"/>
      <c r="GC494" s="115"/>
      <c r="GD494" s="115"/>
      <c r="GE494" s="115"/>
      <c r="GF494" s="115"/>
      <c r="GG494" s="115"/>
    </row>
    <row r="495" spans="9:189" ht="12.75">
      <c r="I495" s="136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  <c r="AQ495" s="115"/>
      <c r="AR495" s="115"/>
      <c r="AS495" s="115"/>
      <c r="AT495" s="115"/>
      <c r="AU495" s="115"/>
      <c r="AV495" s="115"/>
      <c r="AW495" s="115"/>
      <c r="AX495" s="115"/>
      <c r="AY495" s="115"/>
      <c r="AZ495" s="115"/>
      <c r="BA495" s="115"/>
      <c r="BB495" s="115"/>
      <c r="BC495" s="115"/>
      <c r="BD495" s="115"/>
      <c r="BE495" s="115"/>
      <c r="BF495" s="115"/>
      <c r="BG495" s="115"/>
      <c r="BH495" s="115"/>
      <c r="BI495" s="115"/>
      <c r="BJ495" s="115"/>
      <c r="BK495" s="115"/>
      <c r="BL495" s="115"/>
      <c r="BM495" s="115"/>
      <c r="BN495" s="115"/>
      <c r="BO495" s="115"/>
      <c r="BP495" s="115"/>
      <c r="BQ495" s="115"/>
      <c r="BR495" s="115"/>
      <c r="BS495" s="115"/>
      <c r="BT495" s="115"/>
      <c r="BU495" s="115"/>
      <c r="BV495" s="115"/>
      <c r="BW495" s="115"/>
      <c r="BX495" s="115"/>
      <c r="BY495" s="115"/>
      <c r="BZ495" s="115"/>
      <c r="CA495" s="115"/>
      <c r="CB495" s="115"/>
      <c r="CC495" s="115"/>
      <c r="CD495" s="115"/>
      <c r="CE495" s="115"/>
      <c r="CF495" s="115"/>
      <c r="CG495" s="115"/>
      <c r="CH495" s="115"/>
      <c r="CI495" s="115"/>
      <c r="CJ495" s="115"/>
      <c r="CK495" s="115"/>
      <c r="CL495" s="115"/>
      <c r="CM495" s="115"/>
      <c r="CN495" s="115"/>
      <c r="CO495" s="115"/>
      <c r="CP495" s="115"/>
      <c r="CQ495" s="115"/>
      <c r="CR495" s="115"/>
      <c r="CS495" s="115"/>
      <c r="CT495" s="115"/>
      <c r="CU495" s="115"/>
      <c r="CV495" s="115"/>
      <c r="CW495" s="115"/>
      <c r="CX495" s="115"/>
      <c r="CY495" s="115"/>
      <c r="CZ495" s="115"/>
      <c r="DA495" s="115"/>
      <c r="DB495" s="115"/>
      <c r="DC495" s="115"/>
      <c r="DD495" s="115"/>
      <c r="DE495" s="115"/>
      <c r="DF495" s="115"/>
      <c r="DG495" s="115"/>
      <c r="DH495" s="115"/>
      <c r="DI495" s="115"/>
      <c r="DJ495" s="115"/>
      <c r="DK495" s="115"/>
      <c r="DL495" s="115"/>
      <c r="DM495" s="115"/>
      <c r="DN495" s="115"/>
      <c r="DO495" s="115"/>
      <c r="DP495" s="115"/>
      <c r="DQ495" s="115"/>
      <c r="DR495" s="115"/>
      <c r="DS495" s="115"/>
      <c r="DT495" s="115"/>
      <c r="DU495" s="115"/>
      <c r="DV495" s="115"/>
      <c r="DW495" s="115"/>
      <c r="DX495" s="115"/>
      <c r="DY495" s="115"/>
      <c r="DZ495" s="115"/>
      <c r="EA495" s="115"/>
      <c r="EB495" s="115"/>
      <c r="EC495" s="115"/>
      <c r="ED495" s="115"/>
      <c r="EE495" s="115"/>
      <c r="EF495" s="115"/>
      <c r="EG495" s="115"/>
      <c r="EH495" s="115"/>
      <c r="EI495" s="115"/>
      <c r="EJ495" s="115"/>
      <c r="EK495" s="115"/>
      <c r="EL495" s="115"/>
      <c r="EM495" s="115"/>
      <c r="EN495" s="115"/>
      <c r="EO495" s="115"/>
      <c r="EP495" s="115"/>
      <c r="EQ495" s="115"/>
      <c r="ER495" s="115"/>
      <c r="ES495" s="115"/>
      <c r="ET495" s="115"/>
      <c r="EU495" s="115"/>
      <c r="EV495" s="115"/>
      <c r="EW495" s="115"/>
      <c r="EX495" s="115"/>
      <c r="EY495" s="115"/>
      <c r="EZ495" s="115"/>
      <c r="FA495" s="115"/>
      <c r="FB495" s="115"/>
      <c r="FC495" s="115"/>
      <c r="FD495" s="115"/>
      <c r="FE495" s="115"/>
      <c r="FF495" s="115"/>
      <c r="FG495" s="115"/>
      <c r="FH495" s="115"/>
      <c r="FI495" s="115"/>
      <c r="FJ495" s="115"/>
      <c r="FK495" s="115"/>
      <c r="FL495" s="115"/>
      <c r="FM495" s="115"/>
      <c r="FN495" s="115"/>
      <c r="FO495" s="115"/>
      <c r="FP495" s="115"/>
      <c r="FQ495" s="115"/>
      <c r="FR495" s="115"/>
      <c r="FS495" s="115"/>
      <c r="FT495" s="115"/>
      <c r="FU495" s="115"/>
      <c r="FV495" s="115"/>
      <c r="FW495" s="115"/>
      <c r="FX495" s="115"/>
      <c r="FY495" s="115"/>
      <c r="FZ495" s="115"/>
      <c r="GA495" s="115"/>
      <c r="GB495" s="115"/>
      <c r="GC495" s="115"/>
      <c r="GD495" s="115"/>
      <c r="GE495" s="115"/>
      <c r="GF495" s="115"/>
      <c r="GG495" s="115"/>
    </row>
    <row r="496" spans="9:189" ht="12.75">
      <c r="I496" s="136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  <c r="AQ496" s="115"/>
      <c r="AR496" s="115"/>
      <c r="AS496" s="115"/>
      <c r="AT496" s="115"/>
      <c r="AU496" s="115"/>
      <c r="AV496" s="115"/>
      <c r="AW496" s="115"/>
      <c r="AX496" s="115"/>
      <c r="AY496" s="115"/>
      <c r="AZ496" s="115"/>
      <c r="BA496" s="115"/>
      <c r="BB496" s="115"/>
      <c r="BC496" s="115"/>
      <c r="BD496" s="115"/>
      <c r="BE496" s="115"/>
      <c r="BF496" s="115"/>
      <c r="BG496" s="115"/>
      <c r="BH496" s="115"/>
      <c r="BI496" s="115"/>
      <c r="BJ496" s="115"/>
      <c r="BK496" s="115"/>
      <c r="BL496" s="115"/>
      <c r="BM496" s="115"/>
      <c r="BN496" s="115"/>
      <c r="BO496" s="115"/>
      <c r="BP496" s="115"/>
      <c r="BQ496" s="115"/>
      <c r="BR496" s="115"/>
      <c r="BS496" s="115"/>
      <c r="BT496" s="115"/>
      <c r="BU496" s="115"/>
      <c r="BV496" s="115"/>
      <c r="BW496" s="115"/>
      <c r="BX496" s="115"/>
      <c r="BY496" s="115"/>
      <c r="BZ496" s="115"/>
      <c r="CA496" s="115"/>
      <c r="CB496" s="115"/>
      <c r="CC496" s="115"/>
      <c r="CD496" s="115"/>
      <c r="CE496" s="115"/>
      <c r="CF496" s="115"/>
      <c r="CG496" s="115"/>
      <c r="CH496" s="115"/>
      <c r="CI496" s="115"/>
      <c r="CJ496" s="115"/>
      <c r="CK496" s="115"/>
      <c r="CL496" s="115"/>
      <c r="CM496" s="115"/>
      <c r="CN496" s="115"/>
      <c r="CO496" s="115"/>
      <c r="CP496" s="115"/>
      <c r="CQ496" s="115"/>
      <c r="CR496" s="115"/>
      <c r="CS496" s="115"/>
      <c r="CT496" s="115"/>
      <c r="CU496" s="115"/>
      <c r="CV496" s="115"/>
      <c r="CW496" s="115"/>
      <c r="CX496" s="115"/>
      <c r="CY496" s="115"/>
      <c r="CZ496" s="115"/>
      <c r="DA496" s="115"/>
      <c r="DB496" s="115"/>
      <c r="DC496" s="115"/>
      <c r="DD496" s="115"/>
      <c r="DE496" s="115"/>
      <c r="DF496" s="115"/>
      <c r="DG496" s="115"/>
      <c r="DH496" s="115"/>
      <c r="DI496" s="115"/>
      <c r="DJ496" s="115"/>
      <c r="DK496" s="115"/>
      <c r="DL496" s="115"/>
      <c r="DM496" s="115"/>
      <c r="DN496" s="115"/>
      <c r="DO496" s="115"/>
      <c r="DP496" s="115"/>
      <c r="DQ496" s="115"/>
      <c r="DR496" s="115"/>
      <c r="DS496" s="115"/>
      <c r="DT496" s="115"/>
      <c r="DU496" s="115"/>
      <c r="DV496" s="115"/>
      <c r="DW496" s="115"/>
      <c r="DX496" s="115"/>
      <c r="DY496" s="115"/>
      <c r="DZ496" s="115"/>
      <c r="EA496" s="115"/>
      <c r="EB496" s="115"/>
      <c r="EC496" s="115"/>
      <c r="ED496" s="115"/>
      <c r="EE496" s="115"/>
      <c r="EF496" s="115"/>
      <c r="EG496" s="115"/>
      <c r="EH496" s="115"/>
      <c r="EI496" s="115"/>
      <c r="EJ496" s="115"/>
      <c r="EK496" s="115"/>
      <c r="EL496" s="115"/>
      <c r="EM496" s="115"/>
      <c r="EN496" s="115"/>
      <c r="EO496" s="115"/>
      <c r="EP496" s="115"/>
      <c r="EQ496" s="115"/>
      <c r="ER496" s="115"/>
      <c r="ES496" s="115"/>
      <c r="ET496" s="115"/>
      <c r="EU496" s="115"/>
      <c r="EV496" s="115"/>
      <c r="EW496" s="115"/>
      <c r="EX496" s="115"/>
      <c r="EY496" s="115"/>
      <c r="EZ496" s="115"/>
      <c r="FA496" s="115"/>
      <c r="FB496" s="115"/>
      <c r="FC496" s="115"/>
      <c r="FD496" s="115"/>
      <c r="FE496" s="115"/>
      <c r="FF496" s="115"/>
      <c r="FG496" s="115"/>
      <c r="FH496" s="115"/>
      <c r="FI496" s="115"/>
      <c r="FJ496" s="115"/>
      <c r="FK496" s="115"/>
      <c r="FL496" s="115"/>
      <c r="FM496" s="115"/>
      <c r="FN496" s="115"/>
      <c r="FO496" s="115"/>
      <c r="FP496" s="115"/>
      <c r="FQ496" s="115"/>
      <c r="FR496" s="115"/>
      <c r="FS496" s="115"/>
      <c r="FT496" s="115"/>
      <c r="FU496" s="115"/>
      <c r="FV496" s="115"/>
      <c r="FW496" s="115"/>
      <c r="FX496" s="115"/>
      <c r="FY496" s="115"/>
      <c r="FZ496" s="115"/>
      <c r="GA496" s="115"/>
      <c r="GB496" s="115"/>
      <c r="GC496" s="115"/>
      <c r="GD496" s="115"/>
      <c r="GE496" s="115"/>
      <c r="GF496" s="115"/>
      <c r="GG496" s="115"/>
    </row>
    <row r="497" spans="9:189" ht="12.75">
      <c r="I497" s="136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  <c r="AQ497" s="115"/>
      <c r="AR497" s="115"/>
      <c r="AS497" s="115"/>
      <c r="AT497" s="115"/>
      <c r="AU497" s="115"/>
      <c r="AV497" s="115"/>
      <c r="AW497" s="115"/>
      <c r="AX497" s="115"/>
      <c r="AY497" s="115"/>
      <c r="AZ497" s="115"/>
      <c r="BA497" s="115"/>
      <c r="BB497" s="115"/>
      <c r="BC497" s="115"/>
      <c r="BD497" s="115"/>
      <c r="BE497" s="115"/>
      <c r="BF497" s="115"/>
      <c r="BG497" s="115"/>
      <c r="BH497" s="115"/>
      <c r="BI497" s="115"/>
      <c r="BJ497" s="115"/>
      <c r="BK497" s="115"/>
      <c r="BL497" s="115"/>
      <c r="BM497" s="115"/>
      <c r="BN497" s="115"/>
      <c r="BO497" s="115"/>
      <c r="BP497" s="115"/>
      <c r="BQ497" s="115"/>
      <c r="BR497" s="115"/>
      <c r="BS497" s="115"/>
      <c r="BT497" s="115"/>
      <c r="BU497" s="115"/>
      <c r="BV497" s="115"/>
      <c r="BW497" s="115"/>
      <c r="BX497" s="115"/>
      <c r="BY497" s="115"/>
      <c r="BZ497" s="115"/>
      <c r="CA497" s="115"/>
      <c r="CB497" s="115"/>
      <c r="CC497" s="115"/>
      <c r="CD497" s="115"/>
      <c r="CE497" s="115"/>
      <c r="CF497" s="115"/>
      <c r="CG497" s="115"/>
      <c r="CH497" s="115"/>
      <c r="CI497" s="115"/>
      <c r="CJ497" s="115"/>
      <c r="CK497" s="115"/>
      <c r="CL497" s="115"/>
      <c r="CM497" s="115"/>
      <c r="CN497" s="115"/>
      <c r="CO497" s="115"/>
      <c r="CP497" s="115"/>
      <c r="CQ497" s="115"/>
      <c r="CR497" s="115"/>
      <c r="CS497" s="115"/>
      <c r="CT497" s="115"/>
      <c r="CU497" s="115"/>
      <c r="CV497" s="115"/>
      <c r="CW497" s="115"/>
      <c r="CX497" s="115"/>
      <c r="CY497" s="115"/>
      <c r="CZ497" s="115"/>
      <c r="DA497" s="115"/>
      <c r="DB497" s="115"/>
      <c r="DC497" s="115"/>
      <c r="DD497" s="115"/>
      <c r="DE497" s="115"/>
      <c r="DF497" s="115"/>
      <c r="DG497" s="115"/>
      <c r="DH497" s="115"/>
      <c r="DI497" s="115"/>
      <c r="DJ497" s="115"/>
      <c r="DK497" s="115"/>
      <c r="DL497" s="115"/>
      <c r="DM497" s="115"/>
      <c r="DN497" s="115"/>
      <c r="DO497" s="115"/>
      <c r="DP497" s="115"/>
      <c r="DQ497" s="115"/>
      <c r="DR497" s="115"/>
      <c r="DS497" s="115"/>
      <c r="DT497" s="115"/>
      <c r="DU497" s="115"/>
      <c r="DV497" s="115"/>
      <c r="DW497" s="115"/>
      <c r="DX497" s="115"/>
      <c r="DY497" s="115"/>
      <c r="DZ497" s="115"/>
      <c r="EA497" s="115"/>
      <c r="EB497" s="115"/>
      <c r="EC497" s="115"/>
      <c r="ED497" s="115"/>
      <c r="EE497" s="115"/>
      <c r="EF497" s="115"/>
      <c r="EG497" s="115"/>
      <c r="EH497" s="115"/>
      <c r="EI497" s="115"/>
      <c r="EJ497" s="115"/>
      <c r="EK497" s="115"/>
      <c r="EL497" s="115"/>
      <c r="EM497" s="115"/>
      <c r="EN497" s="115"/>
      <c r="EO497" s="115"/>
      <c r="EP497" s="115"/>
      <c r="EQ497" s="115"/>
      <c r="ER497" s="115"/>
      <c r="ES497" s="115"/>
      <c r="ET497" s="115"/>
      <c r="EU497" s="115"/>
      <c r="EV497" s="115"/>
      <c r="EW497" s="115"/>
      <c r="EX497" s="115"/>
      <c r="EY497" s="115"/>
      <c r="EZ497" s="115"/>
      <c r="FA497" s="115"/>
      <c r="FB497" s="115"/>
      <c r="FC497" s="115"/>
      <c r="FD497" s="115"/>
      <c r="FE497" s="115"/>
      <c r="FF497" s="115"/>
      <c r="FG497" s="115"/>
      <c r="FH497" s="115"/>
      <c r="FI497" s="115"/>
      <c r="FJ497" s="115"/>
      <c r="FK497" s="115"/>
      <c r="FL497" s="115"/>
      <c r="FM497" s="115"/>
      <c r="FN497" s="115"/>
      <c r="FO497" s="115"/>
      <c r="FP497" s="115"/>
      <c r="FQ497" s="115"/>
      <c r="FR497" s="115"/>
      <c r="FS497" s="115"/>
      <c r="FT497" s="115"/>
      <c r="FU497" s="115"/>
      <c r="FV497" s="115"/>
      <c r="FW497" s="115"/>
      <c r="FX497" s="115"/>
      <c r="FY497" s="115"/>
      <c r="FZ497" s="115"/>
      <c r="GA497" s="115"/>
      <c r="GB497" s="115"/>
      <c r="GC497" s="115"/>
      <c r="GD497" s="115"/>
      <c r="GE497" s="115"/>
      <c r="GF497" s="115"/>
      <c r="GG497" s="115"/>
    </row>
    <row r="498" spans="9:189" ht="12.75">
      <c r="I498" s="136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  <c r="AQ498" s="115"/>
      <c r="AR498" s="115"/>
      <c r="AS498" s="115"/>
      <c r="AT498" s="115"/>
      <c r="AU498" s="115"/>
      <c r="AV498" s="115"/>
      <c r="AW498" s="115"/>
      <c r="AX498" s="115"/>
      <c r="AY498" s="115"/>
      <c r="AZ498" s="115"/>
      <c r="BA498" s="115"/>
      <c r="BB498" s="115"/>
      <c r="BC498" s="115"/>
      <c r="BD498" s="115"/>
      <c r="BE498" s="115"/>
      <c r="BF498" s="115"/>
      <c r="BG498" s="115"/>
      <c r="BH498" s="115"/>
      <c r="BI498" s="115"/>
      <c r="BJ498" s="115"/>
      <c r="BK498" s="115"/>
      <c r="BL498" s="115"/>
      <c r="BM498" s="115"/>
      <c r="BN498" s="115"/>
      <c r="BO498" s="115"/>
      <c r="BP498" s="115"/>
      <c r="BQ498" s="115"/>
      <c r="BR498" s="115"/>
      <c r="BS498" s="115"/>
      <c r="BT498" s="115"/>
      <c r="BU498" s="115"/>
      <c r="BV498" s="115"/>
      <c r="BW498" s="115"/>
      <c r="BX498" s="115"/>
      <c r="BY498" s="115"/>
      <c r="BZ498" s="115"/>
      <c r="CA498" s="115"/>
      <c r="CB498" s="115"/>
      <c r="CC498" s="115"/>
      <c r="CD498" s="115"/>
      <c r="CE498" s="115"/>
      <c r="CF498" s="115"/>
      <c r="CG498" s="115"/>
      <c r="CH498" s="115"/>
      <c r="CI498" s="115"/>
      <c r="CJ498" s="115"/>
      <c r="CK498" s="115"/>
      <c r="CL498" s="115"/>
      <c r="CM498" s="115"/>
      <c r="CN498" s="115"/>
      <c r="CO498" s="115"/>
      <c r="CP498" s="115"/>
      <c r="CQ498" s="115"/>
      <c r="CR498" s="115"/>
      <c r="CS498" s="115"/>
      <c r="CT498" s="115"/>
      <c r="CU498" s="115"/>
      <c r="CV498" s="115"/>
      <c r="CW498" s="115"/>
      <c r="CX498" s="115"/>
      <c r="CY498" s="115"/>
      <c r="CZ498" s="115"/>
      <c r="DA498" s="115"/>
      <c r="DB498" s="115"/>
      <c r="DC498" s="115"/>
      <c r="DD498" s="115"/>
      <c r="DE498" s="115"/>
      <c r="DF498" s="115"/>
      <c r="DG498" s="115"/>
      <c r="DH498" s="115"/>
      <c r="DI498" s="115"/>
      <c r="DJ498" s="115"/>
      <c r="DK498" s="115"/>
      <c r="DL498" s="115"/>
      <c r="DM498" s="115"/>
      <c r="DN498" s="115"/>
      <c r="DO498" s="115"/>
      <c r="DP498" s="115"/>
      <c r="DQ498" s="115"/>
      <c r="DR498" s="115"/>
      <c r="DS498" s="115"/>
      <c r="DT498" s="115"/>
      <c r="DU498" s="115"/>
      <c r="DV498" s="115"/>
      <c r="DW498" s="115"/>
      <c r="DX498" s="115"/>
      <c r="DY498" s="115"/>
      <c r="DZ498" s="115"/>
      <c r="EA498" s="115"/>
      <c r="EB498" s="115"/>
      <c r="EC498" s="115"/>
      <c r="ED498" s="115"/>
      <c r="EE498" s="115"/>
      <c r="EF498" s="115"/>
      <c r="EG498" s="115"/>
      <c r="EH498" s="115"/>
      <c r="EI498" s="115"/>
      <c r="EJ498" s="115"/>
      <c r="EK498" s="115"/>
      <c r="EL498" s="115"/>
      <c r="EM498" s="115"/>
      <c r="EN498" s="115"/>
      <c r="EO498" s="115"/>
      <c r="EP498" s="115"/>
      <c r="EQ498" s="115"/>
      <c r="ER498" s="115"/>
      <c r="ES498" s="115"/>
      <c r="ET498" s="115"/>
      <c r="EU498" s="115"/>
      <c r="EV498" s="115"/>
      <c r="EW498" s="115"/>
      <c r="EX498" s="115"/>
      <c r="EY498" s="115"/>
      <c r="EZ498" s="115"/>
      <c r="FA498" s="115"/>
      <c r="FB498" s="115"/>
      <c r="FC498" s="115"/>
      <c r="FD498" s="115"/>
      <c r="FE498" s="115"/>
      <c r="FF498" s="115"/>
      <c r="FG498" s="115"/>
      <c r="FH498" s="115"/>
      <c r="FI498" s="115"/>
      <c r="FJ498" s="115"/>
      <c r="FK498" s="115"/>
      <c r="FL498" s="115"/>
      <c r="FM498" s="115"/>
      <c r="FN498" s="115"/>
      <c r="FO498" s="115"/>
      <c r="FP498" s="115"/>
      <c r="FQ498" s="115"/>
      <c r="FR498" s="115"/>
      <c r="FS498" s="115"/>
      <c r="FT498" s="115"/>
      <c r="FU498" s="115"/>
      <c r="FV498" s="115"/>
      <c r="FW498" s="115"/>
      <c r="FX498" s="115"/>
      <c r="FY498" s="115"/>
      <c r="FZ498" s="115"/>
      <c r="GA498" s="115"/>
      <c r="GB498" s="115"/>
      <c r="GC498" s="115"/>
      <c r="GD498" s="115"/>
      <c r="GE498" s="115"/>
      <c r="GF498" s="115"/>
      <c r="GG498" s="115"/>
    </row>
    <row r="499" spans="9:189" ht="12.75">
      <c r="I499" s="136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  <c r="AG499" s="115"/>
      <c r="AH499" s="115"/>
      <c r="AI499" s="115"/>
      <c r="AJ499" s="115"/>
      <c r="AK499" s="115"/>
      <c r="AL499" s="115"/>
      <c r="AM499" s="115"/>
      <c r="AN499" s="115"/>
      <c r="AO499" s="115"/>
      <c r="AP499" s="115"/>
      <c r="AQ499" s="115"/>
      <c r="AR499" s="115"/>
      <c r="AS499" s="115"/>
      <c r="AT499" s="115"/>
      <c r="AU499" s="115"/>
      <c r="AV499" s="115"/>
      <c r="AW499" s="115"/>
      <c r="AX499" s="115"/>
      <c r="AY499" s="115"/>
      <c r="AZ499" s="115"/>
      <c r="BA499" s="115"/>
      <c r="BB499" s="115"/>
      <c r="BC499" s="115"/>
      <c r="BD499" s="115"/>
      <c r="BE499" s="115"/>
      <c r="BF499" s="115"/>
      <c r="BG499" s="115"/>
      <c r="BH499" s="115"/>
      <c r="BI499" s="115"/>
      <c r="BJ499" s="115"/>
      <c r="BK499" s="115"/>
      <c r="BL499" s="115"/>
      <c r="BM499" s="115"/>
      <c r="BN499" s="115"/>
      <c r="BO499" s="115"/>
      <c r="BP499" s="115"/>
      <c r="BQ499" s="115"/>
      <c r="BR499" s="115"/>
      <c r="BS499" s="115"/>
      <c r="BT499" s="115"/>
      <c r="BU499" s="115"/>
      <c r="BV499" s="115"/>
      <c r="BW499" s="115"/>
      <c r="BX499" s="115"/>
      <c r="BY499" s="115"/>
      <c r="BZ499" s="115"/>
      <c r="CA499" s="115"/>
      <c r="CB499" s="115"/>
      <c r="CC499" s="115"/>
      <c r="CD499" s="115"/>
      <c r="CE499" s="115"/>
      <c r="CF499" s="115"/>
      <c r="CG499" s="115"/>
      <c r="CH499" s="115"/>
      <c r="CI499" s="115"/>
      <c r="CJ499" s="115"/>
      <c r="CK499" s="115"/>
      <c r="CL499" s="115"/>
      <c r="CM499" s="115"/>
      <c r="CN499" s="115"/>
      <c r="CO499" s="115"/>
      <c r="CP499" s="115"/>
      <c r="CQ499" s="115"/>
      <c r="CR499" s="115"/>
      <c r="CS499" s="115"/>
      <c r="CT499" s="115"/>
      <c r="CU499" s="115"/>
      <c r="CV499" s="115"/>
      <c r="CW499" s="115"/>
      <c r="CX499" s="115"/>
      <c r="CY499" s="115"/>
      <c r="CZ499" s="115"/>
      <c r="DA499" s="115"/>
      <c r="DB499" s="115"/>
      <c r="DC499" s="115"/>
      <c r="DD499" s="115"/>
      <c r="DE499" s="115"/>
      <c r="DF499" s="115"/>
      <c r="DG499" s="115"/>
      <c r="DH499" s="115"/>
      <c r="DI499" s="115"/>
      <c r="DJ499" s="115"/>
      <c r="DK499" s="115"/>
      <c r="DL499" s="115"/>
      <c r="DM499" s="115"/>
      <c r="DN499" s="115"/>
      <c r="DO499" s="115"/>
      <c r="DP499" s="115"/>
      <c r="DQ499" s="115"/>
      <c r="DR499" s="115"/>
      <c r="DS499" s="115"/>
      <c r="DT499" s="115"/>
      <c r="DU499" s="115"/>
      <c r="DV499" s="115"/>
      <c r="DW499" s="115"/>
      <c r="DX499" s="115"/>
      <c r="DY499" s="115"/>
      <c r="DZ499" s="115"/>
      <c r="EA499" s="115"/>
      <c r="EB499" s="115"/>
      <c r="EC499" s="115"/>
      <c r="ED499" s="115"/>
      <c r="EE499" s="115"/>
      <c r="EF499" s="115"/>
      <c r="EG499" s="115"/>
      <c r="EH499" s="115"/>
      <c r="EI499" s="115"/>
      <c r="EJ499" s="115"/>
      <c r="EK499" s="115"/>
      <c r="EL499" s="115"/>
      <c r="EM499" s="115"/>
      <c r="EN499" s="115"/>
      <c r="EO499" s="115"/>
      <c r="EP499" s="115"/>
      <c r="EQ499" s="115"/>
      <c r="ER499" s="115"/>
      <c r="ES499" s="115"/>
      <c r="ET499" s="115"/>
      <c r="EU499" s="115"/>
      <c r="EV499" s="115"/>
      <c r="EW499" s="115"/>
      <c r="EX499" s="115"/>
      <c r="EY499" s="115"/>
      <c r="EZ499" s="115"/>
      <c r="FA499" s="115"/>
      <c r="FB499" s="115"/>
      <c r="FC499" s="115"/>
      <c r="FD499" s="115"/>
      <c r="FE499" s="115"/>
      <c r="FF499" s="115"/>
      <c r="FG499" s="115"/>
      <c r="FH499" s="115"/>
      <c r="FI499" s="115"/>
      <c r="FJ499" s="115"/>
      <c r="FK499" s="115"/>
      <c r="FL499" s="115"/>
      <c r="FM499" s="115"/>
      <c r="FN499" s="115"/>
      <c r="FO499" s="115"/>
      <c r="FP499" s="115"/>
      <c r="FQ499" s="115"/>
      <c r="FR499" s="115"/>
      <c r="FS499" s="115"/>
      <c r="FT499" s="115"/>
      <c r="FU499" s="115"/>
      <c r="FV499" s="115"/>
      <c r="FW499" s="115"/>
      <c r="FX499" s="115"/>
      <c r="FY499" s="115"/>
      <c r="FZ499" s="115"/>
      <c r="GA499" s="115"/>
      <c r="GB499" s="115"/>
      <c r="GC499" s="115"/>
      <c r="GD499" s="115"/>
      <c r="GE499" s="115"/>
      <c r="GF499" s="115"/>
      <c r="GG499" s="115"/>
    </row>
    <row r="500" spans="9:189" ht="12.75">
      <c r="I500" s="136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  <c r="BP500" s="115"/>
      <c r="BQ500" s="115"/>
      <c r="BR500" s="115"/>
      <c r="BS500" s="115"/>
      <c r="BT500" s="115"/>
      <c r="BU500" s="115"/>
      <c r="BV500" s="115"/>
      <c r="BW500" s="115"/>
      <c r="BX500" s="115"/>
      <c r="BY500" s="115"/>
      <c r="BZ500" s="115"/>
      <c r="CA500" s="115"/>
      <c r="CB500" s="115"/>
      <c r="CC500" s="115"/>
      <c r="CD500" s="115"/>
      <c r="CE500" s="115"/>
      <c r="CF500" s="115"/>
      <c r="CG500" s="115"/>
      <c r="CH500" s="115"/>
      <c r="CI500" s="115"/>
      <c r="CJ500" s="115"/>
      <c r="CK500" s="115"/>
      <c r="CL500" s="115"/>
      <c r="CM500" s="115"/>
      <c r="CN500" s="115"/>
      <c r="CO500" s="115"/>
      <c r="CP500" s="115"/>
      <c r="CQ500" s="115"/>
      <c r="CR500" s="115"/>
      <c r="CS500" s="115"/>
      <c r="CT500" s="115"/>
      <c r="CU500" s="115"/>
      <c r="CV500" s="115"/>
      <c r="CW500" s="115"/>
      <c r="CX500" s="115"/>
      <c r="CY500" s="115"/>
      <c r="CZ500" s="115"/>
      <c r="DA500" s="115"/>
      <c r="DB500" s="115"/>
      <c r="DC500" s="115"/>
      <c r="DD500" s="115"/>
      <c r="DE500" s="115"/>
      <c r="DF500" s="115"/>
      <c r="DG500" s="115"/>
      <c r="DH500" s="115"/>
      <c r="DI500" s="115"/>
      <c r="DJ500" s="115"/>
      <c r="DK500" s="115"/>
      <c r="DL500" s="115"/>
      <c r="DM500" s="115"/>
      <c r="DN500" s="115"/>
      <c r="DO500" s="115"/>
      <c r="DP500" s="115"/>
      <c r="DQ500" s="115"/>
      <c r="DR500" s="115"/>
      <c r="DS500" s="115"/>
      <c r="DT500" s="115"/>
      <c r="DU500" s="115"/>
      <c r="DV500" s="115"/>
      <c r="DW500" s="115"/>
      <c r="DX500" s="115"/>
      <c r="DY500" s="115"/>
      <c r="DZ500" s="115"/>
      <c r="EA500" s="115"/>
      <c r="EB500" s="115"/>
      <c r="EC500" s="115"/>
      <c r="ED500" s="115"/>
      <c r="EE500" s="115"/>
      <c r="EF500" s="115"/>
      <c r="EG500" s="115"/>
      <c r="EH500" s="115"/>
      <c r="EI500" s="115"/>
      <c r="EJ500" s="115"/>
      <c r="EK500" s="115"/>
      <c r="EL500" s="115"/>
      <c r="EM500" s="115"/>
      <c r="EN500" s="115"/>
      <c r="EO500" s="115"/>
      <c r="EP500" s="115"/>
      <c r="EQ500" s="115"/>
      <c r="ER500" s="115"/>
      <c r="ES500" s="115"/>
      <c r="ET500" s="115"/>
      <c r="EU500" s="115"/>
      <c r="EV500" s="115"/>
      <c r="EW500" s="115"/>
      <c r="EX500" s="115"/>
      <c r="EY500" s="115"/>
      <c r="EZ500" s="115"/>
      <c r="FA500" s="115"/>
      <c r="FB500" s="115"/>
      <c r="FC500" s="115"/>
      <c r="FD500" s="115"/>
      <c r="FE500" s="115"/>
      <c r="FF500" s="115"/>
      <c r="FG500" s="115"/>
      <c r="FH500" s="115"/>
      <c r="FI500" s="115"/>
      <c r="FJ500" s="115"/>
      <c r="FK500" s="115"/>
      <c r="FL500" s="115"/>
      <c r="FM500" s="115"/>
      <c r="FN500" s="115"/>
      <c r="FO500" s="115"/>
      <c r="FP500" s="115"/>
      <c r="FQ500" s="115"/>
      <c r="FR500" s="115"/>
      <c r="FS500" s="115"/>
      <c r="FT500" s="115"/>
      <c r="FU500" s="115"/>
      <c r="FV500" s="115"/>
      <c r="FW500" s="115"/>
      <c r="FX500" s="115"/>
      <c r="FY500" s="115"/>
      <c r="FZ500" s="115"/>
      <c r="GA500" s="115"/>
      <c r="GB500" s="115"/>
      <c r="GC500" s="115"/>
      <c r="GD500" s="115"/>
      <c r="GE500" s="115"/>
      <c r="GF500" s="115"/>
      <c r="GG500" s="115"/>
    </row>
    <row r="501" spans="9:189" ht="12.75">
      <c r="I501" s="136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5"/>
      <c r="CZ501" s="115"/>
      <c r="DA501" s="115"/>
      <c r="DB501" s="115"/>
      <c r="DC501" s="115"/>
      <c r="DD501" s="115"/>
      <c r="DE501" s="115"/>
      <c r="DF501" s="115"/>
      <c r="DG501" s="115"/>
      <c r="DH501" s="115"/>
      <c r="DI501" s="115"/>
      <c r="DJ501" s="115"/>
      <c r="DK501" s="115"/>
      <c r="DL501" s="115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5"/>
      <c r="EJ501" s="115"/>
      <c r="EK501" s="115"/>
      <c r="EL501" s="115"/>
      <c r="EM501" s="115"/>
      <c r="EN501" s="115"/>
      <c r="EO501" s="115"/>
      <c r="EP501" s="115"/>
      <c r="EQ501" s="115"/>
      <c r="ER501" s="115"/>
      <c r="ES501" s="115"/>
      <c r="ET501" s="115"/>
      <c r="EU501" s="115"/>
      <c r="EV501" s="115"/>
      <c r="EW501" s="115"/>
      <c r="EX501" s="115"/>
      <c r="EY501" s="115"/>
      <c r="EZ501" s="115"/>
      <c r="FA501" s="115"/>
      <c r="FB501" s="115"/>
      <c r="FC501" s="115"/>
      <c r="FD501" s="115"/>
      <c r="FE501" s="115"/>
      <c r="FF501" s="115"/>
      <c r="FG501" s="115"/>
      <c r="FH501" s="115"/>
      <c r="FI501" s="115"/>
      <c r="FJ501" s="115"/>
      <c r="FK501" s="115"/>
      <c r="FL501" s="115"/>
      <c r="FM501" s="115"/>
      <c r="FN501" s="115"/>
      <c r="FO501" s="115"/>
      <c r="FP501" s="115"/>
      <c r="FQ501" s="115"/>
      <c r="FR501" s="115"/>
      <c r="FS501" s="115"/>
      <c r="FT501" s="115"/>
      <c r="FU501" s="115"/>
      <c r="FV501" s="115"/>
      <c r="FW501" s="115"/>
      <c r="FX501" s="115"/>
      <c r="FY501" s="115"/>
      <c r="FZ501" s="115"/>
      <c r="GA501" s="115"/>
      <c r="GB501" s="115"/>
      <c r="GC501" s="115"/>
      <c r="GD501" s="115"/>
      <c r="GE501" s="115"/>
      <c r="GF501" s="115"/>
      <c r="GG501" s="115"/>
    </row>
    <row r="502" spans="9:189" ht="12.75">
      <c r="I502" s="136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115"/>
      <c r="AH502" s="115"/>
      <c r="AI502" s="115"/>
      <c r="AJ502" s="115"/>
      <c r="AK502" s="115"/>
      <c r="AL502" s="115"/>
      <c r="AM502" s="115"/>
      <c r="AN502" s="115"/>
      <c r="AO502" s="115"/>
      <c r="AP502" s="115"/>
      <c r="AQ502" s="115"/>
      <c r="AR502" s="115"/>
      <c r="AS502" s="115"/>
      <c r="AT502" s="115"/>
      <c r="AU502" s="115"/>
      <c r="AV502" s="115"/>
      <c r="AW502" s="115"/>
      <c r="AX502" s="115"/>
      <c r="AY502" s="115"/>
      <c r="AZ502" s="115"/>
      <c r="BA502" s="115"/>
      <c r="BB502" s="115"/>
      <c r="BC502" s="115"/>
      <c r="BD502" s="115"/>
      <c r="BE502" s="115"/>
      <c r="BF502" s="115"/>
      <c r="BG502" s="115"/>
      <c r="BH502" s="115"/>
      <c r="BI502" s="115"/>
      <c r="BJ502" s="115"/>
      <c r="BK502" s="115"/>
      <c r="BL502" s="115"/>
      <c r="BM502" s="115"/>
      <c r="BN502" s="115"/>
      <c r="BO502" s="115"/>
      <c r="BP502" s="115"/>
      <c r="BQ502" s="115"/>
      <c r="BR502" s="115"/>
      <c r="BS502" s="115"/>
      <c r="BT502" s="115"/>
      <c r="BU502" s="115"/>
      <c r="BV502" s="115"/>
      <c r="BW502" s="115"/>
      <c r="BX502" s="115"/>
      <c r="BY502" s="115"/>
      <c r="BZ502" s="115"/>
      <c r="CA502" s="115"/>
      <c r="CB502" s="115"/>
      <c r="CC502" s="115"/>
      <c r="CD502" s="115"/>
      <c r="CE502" s="115"/>
      <c r="CF502" s="115"/>
      <c r="CG502" s="115"/>
      <c r="CH502" s="115"/>
      <c r="CI502" s="115"/>
      <c r="CJ502" s="115"/>
      <c r="CK502" s="115"/>
      <c r="CL502" s="115"/>
      <c r="CM502" s="115"/>
      <c r="CN502" s="115"/>
      <c r="CO502" s="115"/>
      <c r="CP502" s="115"/>
      <c r="CQ502" s="115"/>
      <c r="CR502" s="115"/>
      <c r="CS502" s="115"/>
      <c r="CT502" s="115"/>
      <c r="CU502" s="115"/>
      <c r="CV502" s="115"/>
      <c r="CW502" s="115"/>
      <c r="CX502" s="115"/>
      <c r="CY502" s="115"/>
      <c r="CZ502" s="115"/>
      <c r="DA502" s="115"/>
      <c r="DB502" s="115"/>
      <c r="DC502" s="115"/>
      <c r="DD502" s="115"/>
      <c r="DE502" s="115"/>
      <c r="DF502" s="115"/>
      <c r="DG502" s="115"/>
      <c r="DH502" s="115"/>
      <c r="DI502" s="115"/>
      <c r="DJ502" s="115"/>
      <c r="DK502" s="115"/>
      <c r="DL502" s="115"/>
      <c r="DM502" s="115"/>
      <c r="DN502" s="115"/>
      <c r="DO502" s="115"/>
      <c r="DP502" s="115"/>
      <c r="DQ502" s="115"/>
      <c r="DR502" s="115"/>
      <c r="DS502" s="115"/>
      <c r="DT502" s="115"/>
      <c r="DU502" s="115"/>
      <c r="DV502" s="115"/>
      <c r="DW502" s="115"/>
      <c r="DX502" s="115"/>
      <c r="DY502" s="115"/>
      <c r="DZ502" s="115"/>
      <c r="EA502" s="115"/>
      <c r="EB502" s="115"/>
      <c r="EC502" s="115"/>
      <c r="ED502" s="115"/>
      <c r="EE502" s="115"/>
      <c r="EF502" s="115"/>
      <c r="EG502" s="115"/>
      <c r="EH502" s="115"/>
      <c r="EI502" s="115"/>
      <c r="EJ502" s="115"/>
      <c r="EK502" s="115"/>
      <c r="EL502" s="115"/>
      <c r="EM502" s="115"/>
      <c r="EN502" s="115"/>
      <c r="EO502" s="115"/>
      <c r="EP502" s="115"/>
      <c r="EQ502" s="115"/>
      <c r="ER502" s="115"/>
      <c r="ES502" s="115"/>
      <c r="ET502" s="115"/>
      <c r="EU502" s="115"/>
      <c r="EV502" s="115"/>
      <c r="EW502" s="115"/>
      <c r="EX502" s="115"/>
      <c r="EY502" s="115"/>
      <c r="EZ502" s="115"/>
      <c r="FA502" s="115"/>
      <c r="FB502" s="115"/>
      <c r="FC502" s="115"/>
      <c r="FD502" s="115"/>
      <c r="FE502" s="115"/>
      <c r="FF502" s="115"/>
      <c r="FG502" s="115"/>
      <c r="FH502" s="115"/>
      <c r="FI502" s="115"/>
      <c r="FJ502" s="115"/>
      <c r="FK502" s="115"/>
      <c r="FL502" s="115"/>
      <c r="FM502" s="115"/>
      <c r="FN502" s="115"/>
      <c r="FO502" s="115"/>
      <c r="FP502" s="115"/>
      <c r="FQ502" s="115"/>
      <c r="FR502" s="115"/>
      <c r="FS502" s="115"/>
      <c r="FT502" s="115"/>
      <c r="FU502" s="115"/>
      <c r="FV502" s="115"/>
      <c r="FW502" s="115"/>
      <c r="FX502" s="115"/>
      <c r="FY502" s="115"/>
      <c r="FZ502" s="115"/>
      <c r="GA502" s="115"/>
      <c r="GB502" s="115"/>
      <c r="GC502" s="115"/>
      <c r="GD502" s="115"/>
      <c r="GE502" s="115"/>
      <c r="GF502" s="115"/>
      <c r="GG502" s="115"/>
    </row>
    <row r="503" spans="9:189" ht="12.75">
      <c r="I503" s="136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5"/>
      <c r="AN503" s="115"/>
      <c r="AO503" s="115"/>
      <c r="AP503" s="115"/>
      <c r="AQ503" s="115"/>
      <c r="AR503" s="115"/>
      <c r="AS503" s="115"/>
      <c r="AT503" s="115"/>
      <c r="AU503" s="115"/>
      <c r="AV503" s="115"/>
      <c r="AW503" s="115"/>
      <c r="AX503" s="115"/>
      <c r="AY503" s="115"/>
      <c r="AZ503" s="115"/>
      <c r="BA503" s="115"/>
      <c r="BB503" s="115"/>
      <c r="BC503" s="115"/>
      <c r="BD503" s="115"/>
      <c r="BE503" s="115"/>
      <c r="BF503" s="115"/>
      <c r="BG503" s="115"/>
      <c r="BH503" s="115"/>
      <c r="BI503" s="115"/>
      <c r="BJ503" s="115"/>
      <c r="BK503" s="115"/>
      <c r="BL503" s="115"/>
      <c r="BM503" s="115"/>
      <c r="BN503" s="115"/>
      <c r="BO503" s="115"/>
      <c r="BP503" s="115"/>
      <c r="BQ503" s="115"/>
      <c r="BR503" s="115"/>
      <c r="BS503" s="115"/>
      <c r="BT503" s="115"/>
      <c r="BU503" s="115"/>
      <c r="BV503" s="115"/>
      <c r="BW503" s="115"/>
      <c r="BX503" s="115"/>
      <c r="BY503" s="115"/>
      <c r="BZ503" s="115"/>
      <c r="CA503" s="115"/>
      <c r="CB503" s="115"/>
      <c r="CC503" s="115"/>
      <c r="CD503" s="115"/>
      <c r="CE503" s="115"/>
      <c r="CF503" s="115"/>
      <c r="CG503" s="115"/>
      <c r="CH503" s="115"/>
      <c r="CI503" s="115"/>
      <c r="CJ503" s="115"/>
      <c r="CK503" s="115"/>
      <c r="CL503" s="115"/>
      <c r="CM503" s="115"/>
      <c r="CN503" s="115"/>
      <c r="CO503" s="115"/>
      <c r="CP503" s="115"/>
      <c r="CQ503" s="115"/>
      <c r="CR503" s="115"/>
      <c r="CS503" s="115"/>
      <c r="CT503" s="115"/>
      <c r="CU503" s="115"/>
      <c r="CV503" s="115"/>
      <c r="CW503" s="115"/>
      <c r="CX503" s="115"/>
      <c r="CY503" s="115"/>
      <c r="CZ503" s="115"/>
      <c r="DA503" s="115"/>
      <c r="DB503" s="115"/>
      <c r="DC503" s="115"/>
      <c r="DD503" s="115"/>
      <c r="DE503" s="115"/>
      <c r="DF503" s="115"/>
      <c r="DG503" s="115"/>
      <c r="DH503" s="115"/>
      <c r="DI503" s="115"/>
      <c r="DJ503" s="115"/>
      <c r="DK503" s="115"/>
      <c r="DL503" s="115"/>
      <c r="DM503" s="115"/>
      <c r="DN503" s="115"/>
      <c r="DO503" s="115"/>
      <c r="DP503" s="115"/>
      <c r="DQ503" s="115"/>
      <c r="DR503" s="115"/>
      <c r="DS503" s="115"/>
      <c r="DT503" s="115"/>
      <c r="DU503" s="115"/>
      <c r="DV503" s="115"/>
      <c r="DW503" s="115"/>
      <c r="DX503" s="115"/>
      <c r="DY503" s="115"/>
      <c r="DZ503" s="115"/>
      <c r="EA503" s="115"/>
      <c r="EB503" s="115"/>
      <c r="EC503" s="115"/>
      <c r="ED503" s="115"/>
      <c r="EE503" s="115"/>
      <c r="EF503" s="115"/>
      <c r="EG503" s="115"/>
      <c r="EH503" s="115"/>
      <c r="EI503" s="115"/>
      <c r="EJ503" s="115"/>
      <c r="EK503" s="115"/>
      <c r="EL503" s="115"/>
      <c r="EM503" s="115"/>
      <c r="EN503" s="115"/>
      <c r="EO503" s="115"/>
      <c r="EP503" s="115"/>
      <c r="EQ503" s="115"/>
      <c r="ER503" s="115"/>
      <c r="ES503" s="115"/>
      <c r="ET503" s="115"/>
      <c r="EU503" s="115"/>
      <c r="EV503" s="115"/>
      <c r="EW503" s="115"/>
      <c r="EX503" s="115"/>
      <c r="EY503" s="115"/>
      <c r="EZ503" s="115"/>
      <c r="FA503" s="115"/>
      <c r="FB503" s="115"/>
      <c r="FC503" s="115"/>
      <c r="FD503" s="115"/>
      <c r="FE503" s="115"/>
      <c r="FF503" s="115"/>
      <c r="FG503" s="115"/>
      <c r="FH503" s="115"/>
      <c r="FI503" s="115"/>
      <c r="FJ503" s="115"/>
      <c r="FK503" s="115"/>
      <c r="FL503" s="115"/>
      <c r="FM503" s="115"/>
      <c r="FN503" s="115"/>
      <c r="FO503" s="115"/>
      <c r="FP503" s="115"/>
      <c r="FQ503" s="115"/>
      <c r="FR503" s="115"/>
      <c r="FS503" s="115"/>
      <c r="FT503" s="115"/>
      <c r="FU503" s="115"/>
      <c r="FV503" s="115"/>
      <c r="FW503" s="115"/>
      <c r="FX503" s="115"/>
      <c r="FY503" s="115"/>
      <c r="FZ503" s="115"/>
      <c r="GA503" s="115"/>
      <c r="GB503" s="115"/>
      <c r="GC503" s="115"/>
      <c r="GD503" s="115"/>
      <c r="GE503" s="115"/>
      <c r="GF503" s="115"/>
      <c r="GG503" s="115"/>
    </row>
    <row r="504" spans="9:189" ht="12.75">
      <c r="I504" s="136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115"/>
      <c r="AH504" s="115"/>
      <c r="AI504" s="115"/>
      <c r="AJ504" s="115"/>
      <c r="AK504" s="115"/>
      <c r="AL504" s="115"/>
      <c r="AM504" s="115"/>
      <c r="AN504" s="115"/>
      <c r="AO504" s="115"/>
      <c r="AP504" s="115"/>
      <c r="AQ504" s="115"/>
      <c r="AR504" s="115"/>
      <c r="AS504" s="115"/>
      <c r="AT504" s="115"/>
      <c r="AU504" s="115"/>
      <c r="AV504" s="115"/>
      <c r="AW504" s="115"/>
      <c r="AX504" s="115"/>
      <c r="AY504" s="115"/>
      <c r="AZ504" s="115"/>
      <c r="BA504" s="115"/>
      <c r="BB504" s="115"/>
      <c r="BC504" s="115"/>
      <c r="BD504" s="115"/>
      <c r="BE504" s="115"/>
      <c r="BF504" s="115"/>
      <c r="BG504" s="115"/>
      <c r="BH504" s="115"/>
      <c r="BI504" s="115"/>
      <c r="BJ504" s="115"/>
      <c r="BK504" s="115"/>
      <c r="BL504" s="115"/>
      <c r="BM504" s="115"/>
      <c r="BN504" s="115"/>
      <c r="BO504" s="115"/>
      <c r="BP504" s="115"/>
      <c r="BQ504" s="115"/>
      <c r="BR504" s="115"/>
      <c r="BS504" s="115"/>
      <c r="BT504" s="115"/>
      <c r="BU504" s="115"/>
      <c r="BV504" s="115"/>
      <c r="BW504" s="115"/>
      <c r="BX504" s="115"/>
      <c r="BY504" s="115"/>
      <c r="BZ504" s="115"/>
      <c r="CA504" s="115"/>
      <c r="CB504" s="115"/>
      <c r="CC504" s="115"/>
      <c r="CD504" s="115"/>
      <c r="CE504" s="115"/>
      <c r="CF504" s="115"/>
      <c r="CG504" s="115"/>
      <c r="CH504" s="115"/>
      <c r="CI504" s="115"/>
      <c r="CJ504" s="115"/>
      <c r="CK504" s="115"/>
      <c r="CL504" s="115"/>
      <c r="CM504" s="115"/>
      <c r="CN504" s="115"/>
      <c r="CO504" s="115"/>
      <c r="CP504" s="115"/>
      <c r="CQ504" s="115"/>
      <c r="CR504" s="115"/>
      <c r="CS504" s="115"/>
      <c r="CT504" s="115"/>
      <c r="CU504" s="115"/>
      <c r="CV504" s="115"/>
      <c r="CW504" s="115"/>
      <c r="CX504" s="115"/>
      <c r="CY504" s="115"/>
      <c r="CZ504" s="115"/>
      <c r="DA504" s="115"/>
      <c r="DB504" s="115"/>
      <c r="DC504" s="115"/>
      <c r="DD504" s="115"/>
      <c r="DE504" s="115"/>
      <c r="DF504" s="115"/>
      <c r="DG504" s="115"/>
      <c r="DH504" s="115"/>
      <c r="DI504" s="115"/>
      <c r="DJ504" s="115"/>
      <c r="DK504" s="115"/>
      <c r="DL504" s="115"/>
      <c r="DM504" s="115"/>
      <c r="DN504" s="115"/>
      <c r="DO504" s="115"/>
      <c r="DP504" s="115"/>
      <c r="DQ504" s="115"/>
      <c r="DR504" s="115"/>
      <c r="DS504" s="115"/>
      <c r="DT504" s="115"/>
      <c r="DU504" s="115"/>
      <c r="DV504" s="115"/>
      <c r="DW504" s="115"/>
      <c r="DX504" s="115"/>
      <c r="DY504" s="115"/>
      <c r="DZ504" s="115"/>
      <c r="EA504" s="115"/>
      <c r="EB504" s="115"/>
      <c r="EC504" s="115"/>
      <c r="ED504" s="115"/>
      <c r="EE504" s="115"/>
      <c r="EF504" s="115"/>
      <c r="EG504" s="115"/>
      <c r="EH504" s="115"/>
      <c r="EI504" s="115"/>
      <c r="EJ504" s="115"/>
      <c r="EK504" s="115"/>
      <c r="EL504" s="115"/>
      <c r="EM504" s="115"/>
      <c r="EN504" s="115"/>
      <c r="EO504" s="115"/>
      <c r="EP504" s="115"/>
      <c r="EQ504" s="115"/>
      <c r="ER504" s="115"/>
      <c r="ES504" s="115"/>
      <c r="ET504" s="115"/>
      <c r="EU504" s="115"/>
      <c r="EV504" s="115"/>
      <c r="EW504" s="115"/>
      <c r="EX504" s="115"/>
      <c r="EY504" s="115"/>
      <c r="EZ504" s="115"/>
      <c r="FA504" s="115"/>
      <c r="FB504" s="115"/>
      <c r="FC504" s="115"/>
      <c r="FD504" s="115"/>
      <c r="FE504" s="115"/>
      <c r="FF504" s="115"/>
      <c r="FG504" s="115"/>
      <c r="FH504" s="115"/>
      <c r="FI504" s="115"/>
      <c r="FJ504" s="115"/>
      <c r="FK504" s="115"/>
      <c r="FL504" s="115"/>
      <c r="FM504" s="115"/>
      <c r="FN504" s="115"/>
      <c r="FO504" s="115"/>
      <c r="FP504" s="115"/>
      <c r="FQ504" s="115"/>
      <c r="FR504" s="115"/>
      <c r="FS504" s="115"/>
      <c r="FT504" s="115"/>
      <c r="FU504" s="115"/>
      <c r="FV504" s="115"/>
      <c r="FW504" s="115"/>
      <c r="FX504" s="115"/>
      <c r="FY504" s="115"/>
      <c r="FZ504" s="115"/>
      <c r="GA504" s="115"/>
      <c r="GB504" s="115"/>
      <c r="GC504" s="115"/>
      <c r="GD504" s="115"/>
      <c r="GE504" s="115"/>
      <c r="GF504" s="115"/>
      <c r="GG504" s="115"/>
    </row>
    <row r="505" spans="9:189" ht="12.75">
      <c r="I505" s="136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5"/>
      <c r="AN505" s="115"/>
      <c r="AO505" s="115"/>
      <c r="AP505" s="115"/>
      <c r="AQ505" s="115"/>
      <c r="AR505" s="115"/>
      <c r="AS505" s="115"/>
      <c r="AT505" s="115"/>
      <c r="AU505" s="115"/>
      <c r="AV505" s="115"/>
      <c r="AW505" s="115"/>
      <c r="AX505" s="115"/>
      <c r="AY505" s="115"/>
      <c r="AZ505" s="115"/>
      <c r="BA505" s="115"/>
      <c r="BB505" s="115"/>
      <c r="BC505" s="115"/>
      <c r="BD505" s="115"/>
      <c r="BE505" s="115"/>
      <c r="BF505" s="115"/>
      <c r="BG505" s="115"/>
      <c r="BH505" s="115"/>
      <c r="BI505" s="115"/>
      <c r="BJ505" s="115"/>
      <c r="BK505" s="115"/>
      <c r="BL505" s="115"/>
      <c r="BM505" s="115"/>
      <c r="BN505" s="115"/>
      <c r="BO505" s="115"/>
      <c r="BP505" s="115"/>
      <c r="BQ505" s="115"/>
      <c r="BR505" s="115"/>
      <c r="BS505" s="115"/>
      <c r="BT505" s="115"/>
      <c r="BU505" s="115"/>
      <c r="BV505" s="115"/>
      <c r="BW505" s="115"/>
      <c r="BX505" s="115"/>
      <c r="BY505" s="115"/>
      <c r="BZ505" s="115"/>
      <c r="CA505" s="115"/>
      <c r="CB505" s="115"/>
      <c r="CC505" s="115"/>
      <c r="CD505" s="115"/>
      <c r="CE505" s="115"/>
      <c r="CF505" s="115"/>
      <c r="CG505" s="115"/>
      <c r="CH505" s="115"/>
      <c r="CI505" s="115"/>
      <c r="CJ505" s="115"/>
      <c r="CK505" s="115"/>
      <c r="CL505" s="115"/>
      <c r="CM505" s="115"/>
      <c r="CN505" s="115"/>
      <c r="CO505" s="115"/>
      <c r="CP505" s="115"/>
      <c r="CQ505" s="115"/>
      <c r="CR505" s="115"/>
      <c r="CS505" s="115"/>
      <c r="CT505" s="115"/>
      <c r="CU505" s="115"/>
      <c r="CV505" s="115"/>
      <c r="CW505" s="115"/>
      <c r="CX505" s="115"/>
      <c r="CY505" s="115"/>
      <c r="CZ505" s="115"/>
      <c r="DA505" s="115"/>
      <c r="DB505" s="115"/>
      <c r="DC505" s="115"/>
      <c r="DD505" s="115"/>
      <c r="DE505" s="115"/>
      <c r="DF505" s="115"/>
      <c r="DG505" s="115"/>
      <c r="DH505" s="115"/>
      <c r="DI505" s="115"/>
      <c r="DJ505" s="115"/>
      <c r="DK505" s="115"/>
      <c r="DL505" s="115"/>
      <c r="DM505" s="115"/>
      <c r="DN505" s="115"/>
      <c r="DO505" s="115"/>
      <c r="DP505" s="115"/>
      <c r="DQ505" s="115"/>
      <c r="DR505" s="115"/>
      <c r="DS505" s="115"/>
      <c r="DT505" s="115"/>
      <c r="DU505" s="115"/>
      <c r="DV505" s="115"/>
      <c r="DW505" s="115"/>
      <c r="DX505" s="115"/>
      <c r="DY505" s="115"/>
      <c r="DZ505" s="115"/>
      <c r="EA505" s="115"/>
      <c r="EB505" s="115"/>
      <c r="EC505" s="115"/>
      <c r="ED505" s="115"/>
      <c r="EE505" s="115"/>
      <c r="EF505" s="115"/>
      <c r="EG505" s="115"/>
      <c r="EH505" s="115"/>
      <c r="EI505" s="115"/>
      <c r="EJ505" s="115"/>
      <c r="EK505" s="115"/>
      <c r="EL505" s="115"/>
      <c r="EM505" s="115"/>
      <c r="EN505" s="115"/>
      <c r="EO505" s="115"/>
      <c r="EP505" s="115"/>
      <c r="EQ505" s="115"/>
      <c r="ER505" s="115"/>
      <c r="ES505" s="115"/>
      <c r="ET505" s="115"/>
      <c r="EU505" s="115"/>
      <c r="EV505" s="115"/>
      <c r="EW505" s="115"/>
      <c r="EX505" s="115"/>
      <c r="EY505" s="115"/>
      <c r="EZ505" s="115"/>
      <c r="FA505" s="115"/>
      <c r="FB505" s="115"/>
      <c r="FC505" s="115"/>
      <c r="FD505" s="115"/>
      <c r="FE505" s="115"/>
      <c r="FF505" s="115"/>
      <c r="FG505" s="115"/>
      <c r="FH505" s="115"/>
      <c r="FI505" s="115"/>
      <c r="FJ505" s="115"/>
      <c r="FK505" s="115"/>
      <c r="FL505" s="115"/>
      <c r="FM505" s="115"/>
      <c r="FN505" s="115"/>
      <c r="FO505" s="115"/>
      <c r="FP505" s="115"/>
      <c r="FQ505" s="115"/>
      <c r="FR505" s="115"/>
      <c r="FS505" s="115"/>
      <c r="FT505" s="115"/>
      <c r="FU505" s="115"/>
      <c r="FV505" s="115"/>
      <c r="FW505" s="115"/>
      <c r="FX505" s="115"/>
      <c r="FY505" s="115"/>
      <c r="FZ505" s="115"/>
      <c r="GA505" s="115"/>
      <c r="GB505" s="115"/>
      <c r="GC505" s="115"/>
      <c r="GD505" s="115"/>
      <c r="GE505" s="115"/>
      <c r="GF505" s="115"/>
      <c r="GG505" s="115"/>
    </row>
    <row r="506" spans="9:189" ht="12.75">
      <c r="I506" s="136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5"/>
      <c r="AM506" s="115"/>
      <c r="AN506" s="115"/>
      <c r="AO506" s="115"/>
      <c r="AP506" s="115"/>
      <c r="AQ506" s="115"/>
      <c r="AR506" s="115"/>
      <c r="AS506" s="115"/>
      <c r="AT506" s="115"/>
      <c r="AU506" s="115"/>
      <c r="AV506" s="115"/>
      <c r="AW506" s="115"/>
      <c r="AX506" s="115"/>
      <c r="AY506" s="115"/>
      <c r="AZ506" s="115"/>
      <c r="BA506" s="115"/>
      <c r="BB506" s="115"/>
      <c r="BC506" s="115"/>
      <c r="BD506" s="115"/>
      <c r="BE506" s="115"/>
      <c r="BF506" s="115"/>
      <c r="BG506" s="115"/>
      <c r="BH506" s="115"/>
      <c r="BI506" s="115"/>
      <c r="BJ506" s="115"/>
      <c r="BK506" s="115"/>
      <c r="BL506" s="115"/>
      <c r="BM506" s="115"/>
      <c r="BN506" s="115"/>
      <c r="BO506" s="115"/>
      <c r="BP506" s="115"/>
      <c r="BQ506" s="115"/>
      <c r="BR506" s="115"/>
      <c r="BS506" s="115"/>
      <c r="BT506" s="115"/>
      <c r="BU506" s="115"/>
      <c r="BV506" s="115"/>
      <c r="BW506" s="115"/>
      <c r="BX506" s="115"/>
      <c r="BY506" s="115"/>
      <c r="BZ506" s="115"/>
      <c r="CA506" s="115"/>
      <c r="CB506" s="115"/>
      <c r="CC506" s="115"/>
      <c r="CD506" s="115"/>
      <c r="CE506" s="115"/>
      <c r="CF506" s="115"/>
      <c r="CG506" s="115"/>
      <c r="CH506" s="115"/>
      <c r="CI506" s="115"/>
      <c r="CJ506" s="115"/>
      <c r="CK506" s="115"/>
      <c r="CL506" s="115"/>
      <c r="CM506" s="115"/>
      <c r="CN506" s="115"/>
      <c r="CO506" s="115"/>
      <c r="CP506" s="115"/>
      <c r="CQ506" s="115"/>
      <c r="CR506" s="115"/>
      <c r="CS506" s="115"/>
      <c r="CT506" s="115"/>
      <c r="CU506" s="115"/>
      <c r="CV506" s="115"/>
      <c r="CW506" s="115"/>
      <c r="CX506" s="115"/>
      <c r="CY506" s="115"/>
      <c r="CZ506" s="115"/>
      <c r="DA506" s="115"/>
      <c r="DB506" s="115"/>
      <c r="DC506" s="115"/>
      <c r="DD506" s="115"/>
      <c r="DE506" s="115"/>
      <c r="DF506" s="115"/>
      <c r="DG506" s="115"/>
      <c r="DH506" s="115"/>
      <c r="DI506" s="115"/>
      <c r="DJ506" s="115"/>
      <c r="DK506" s="115"/>
      <c r="DL506" s="115"/>
      <c r="DM506" s="115"/>
      <c r="DN506" s="115"/>
      <c r="DO506" s="115"/>
      <c r="DP506" s="115"/>
      <c r="DQ506" s="115"/>
      <c r="DR506" s="115"/>
      <c r="DS506" s="115"/>
      <c r="DT506" s="115"/>
      <c r="DU506" s="115"/>
      <c r="DV506" s="115"/>
      <c r="DW506" s="115"/>
      <c r="DX506" s="115"/>
      <c r="DY506" s="115"/>
      <c r="DZ506" s="115"/>
      <c r="EA506" s="115"/>
      <c r="EB506" s="115"/>
      <c r="EC506" s="115"/>
      <c r="ED506" s="115"/>
      <c r="EE506" s="115"/>
      <c r="EF506" s="115"/>
      <c r="EG506" s="115"/>
      <c r="EH506" s="115"/>
      <c r="EI506" s="115"/>
      <c r="EJ506" s="115"/>
      <c r="EK506" s="115"/>
      <c r="EL506" s="115"/>
      <c r="EM506" s="115"/>
      <c r="EN506" s="115"/>
      <c r="EO506" s="115"/>
      <c r="EP506" s="115"/>
      <c r="EQ506" s="115"/>
      <c r="ER506" s="115"/>
      <c r="ES506" s="115"/>
      <c r="ET506" s="115"/>
      <c r="EU506" s="115"/>
      <c r="EV506" s="115"/>
      <c r="EW506" s="115"/>
      <c r="EX506" s="115"/>
      <c r="EY506" s="115"/>
      <c r="EZ506" s="115"/>
      <c r="FA506" s="115"/>
      <c r="FB506" s="115"/>
      <c r="FC506" s="115"/>
      <c r="FD506" s="115"/>
      <c r="FE506" s="115"/>
      <c r="FF506" s="115"/>
      <c r="FG506" s="115"/>
      <c r="FH506" s="115"/>
      <c r="FI506" s="115"/>
      <c r="FJ506" s="115"/>
      <c r="FK506" s="115"/>
      <c r="FL506" s="115"/>
      <c r="FM506" s="115"/>
      <c r="FN506" s="115"/>
      <c r="FO506" s="115"/>
      <c r="FP506" s="115"/>
      <c r="FQ506" s="115"/>
      <c r="FR506" s="115"/>
      <c r="FS506" s="115"/>
      <c r="FT506" s="115"/>
      <c r="FU506" s="115"/>
      <c r="FV506" s="115"/>
      <c r="FW506" s="115"/>
      <c r="FX506" s="115"/>
      <c r="FY506" s="115"/>
      <c r="FZ506" s="115"/>
      <c r="GA506" s="115"/>
      <c r="GB506" s="115"/>
      <c r="GC506" s="115"/>
      <c r="GD506" s="115"/>
      <c r="GE506" s="115"/>
      <c r="GF506" s="115"/>
      <c r="GG506" s="115"/>
    </row>
    <row r="507" spans="9:189" ht="12.75">
      <c r="I507" s="136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  <c r="AM507" s="115"/>
      <c r="AN507" s="115"/>
      <c r="AO507" s="115"/>
      <c r="AP507" s="115"/>
      <c r="AQ507" s="115"/>
      <c r="AR507" s="115"/>
      <c r="AS507" s="115"/>
      <c r="AT507" s="115"/>
      <c r="AU507" s="115"/>
      <c r="AV507" s="115"/>
      <c r="AW507" s="115"/>
      <c r="AX507" s="115"/>
      <c r="AY507" s="115"/>
      <c r="AZ507" s="115"/>
      <c r="BA507" s="115"/>
      <c r="BB507" s="115"/>
      <c r="BC507" s="115"/>
      <c r="BD507" s="115"/>
      <c r="BE507" s="115"/>
      <c r="BF507" s="115"/>
      <c r="BG507" s="115"/>
      <c r="BH507" s="115"/>
      <c r="BI507" s="115"/>
      <c r="BJ507" s="115"/>
      <c r="BK507" s="115"/>
      <c r="BL507" s="115"/>
      <c r="BM507" s="115"/>
      <c r="BN507" s="115"/>
      <c r="BO507" s="115"/>
      <c r="BP507" s="115"/>
      <c r="BQ507" s="115"/>
      <c r="BR507" s="115"/>
      <c r="BS507" s="115"/>
      <c r="BT507" s="115"/>
      <c r="BU507" s="115"/>
      <c r="BV507" s="115"/>
      <c r="BW507" s="115"/>
      <c r="BX507" s="115"/>
      <c r="BY507" s="115"/>
      <c r="BZ507" s="115"/>
      <c r="CA507" s="115"/>
      <c r="CB507" s="115"/>
      <c r="CC507" s="115"/>
      <c r="CD507" s="115"/>
      <c r="CE507" s="115"/>
      <c r="CF507" s="115"/>
      <c r="CG507" s="115"/>
      <c r="CH507" s="115"/>
      <c r="CI507" s="115"/>
      <c r="CJ507" s="115"/>
      <c r="CK507" s="115"/>
      <c r="CL507" s="115"/>
      <c r="CM507" s="115"/>
      <c r="CN507" s="115"/>
      <c r="CO507" s="115"/>
      <c r="CP507" s="115"/>
      <c r="CQ507" s="115"/>
      <c r="CR507" s="115"/>
      <c r="CS507" s="115"/>
      <c r="CT507" s="115"/>
      <c r="CU507" s="115"/>
      <c r="CV507" s="115"/>
      <c r="CW507" s="115"/>
      <c r="CX507" s="115"/>
      <c r="CY507" s="115"/>
      <c r="CZ507" s="115"/>
      <c r="DA507" s="115"/>
      <c r="DB507" s="115"/>
      <c r="DC507" s="115"/>
      <c r="DD507" s="115"/>
      <c r="DE507" s="115"/>
      <c r="DF507" s="115"/>
      <c r="DG507" s="115"/>
      <c r="DH507" s="115"/>
      <c r="DI507" s="115"/>
      <c r="DJ507" s="115"/>
      <c r="DK507" s="115"/>
      <c r="DL507" s="115"/>
      <c r="DM507" s="115"/>
      <c r="DN507" s="115"/>
      <c r="DO507" s="115"/>
      <c r="DP507" s="115"/>
      <c r="DQ507" s="115"/>
      <c r="DR507" s="115"/>
      <c r="DS507" s="115"/>
      <c r="DT507" s="115"/>
      <c r="DU507" s="115"/>
      <c r="DV507" s="115"/>
      <c r="DW507" s="115"/>
      <c r="DX507" s="115"/>
      <c r="DY507" s="115"/>
      <c r="DZ507" s="115"/>
      <c r="EA507" s="115"/>
      <c r="EB507" s="115"/>
      <c r="EC507" s="115"/>
      <c r="ED507" s="115"/>
      <c r="EE507" s="115"/>
      <c r="EF507" s="115"/>
      <c r="EG507" s="115"/>
      <c r="EH507" s="115"/>
      <c r="EI507" s="115"/>
      <c r="EJ507" s="115"/>
      <c r="EK507" s="115"/>
      <c r="EL507" s="115"/>
      <c r="EM507" s="115"/>
      <c r="EN507" s="115"/>
      <c r="EO507" s="115"/>
      <c r="EP507" s="115"/>
      <c r="EQ507" s="115"/>
      <c r="ER507" s="115"/>
      <c r="ES507" s="115"/>
      <c r="ET507" s="115"/>
      <c r="EU507" s="115"/>
      <c r="EV507" s="115"/>
      <c r="EW507" s="115"/>
      <c r="EX507" s="115"/>
      <c r="EY507" s="115"/>
      <c r="EZ507" s="115"/>
      <c r="FA507" s="115"/>
      <c r="FB507" s="115"/>
      <c r="FC507" s="115"/>
      <c r="FD507" s="115"/>
      <c r="FE507" s="115"/>
      <c r="FF507" s="115"/>
      <c r="FG507" s="115"/>
      <c r="FH507" s="115"/>
      <c r="FI507" s="115"/>
      <c r="FJ507" s="115"/>
      <c r="FK507" s="115"/>
      <c r="FL507" s="115"/>
      <c r="FM507" s="115"/>
      <c r="FN507" s="115"/>
      <c r="FO507" s="115"/>
      <c r="FP507" s="115"/>
      <c r="FQ507" s="115"/>
      <c r="FR507" s="115"/>
      <c r="FS507" s="115"/>
      <c r="FT507" s="115"/>
      <c r="FU507" s="115"/>
      <c r="FV507" s="115"/>
      <c r="FW507" s="115"/>
      <c r="FX507" s="115"/>
      <c r="FY507" s="115"/>
      <c r="FZ507" s="115"/>
      <c r="GA507" s="115"/>
      <c r="GB507" s="115"/>
      <c r="GC507" s="115"/>
      <c r="GD507" s="115"/>
      <c r="GE507" s="115"/>
      <c r="GF507" s="115"/>
      <c r="GG507" s="115"/>
    </row>
    <row r="508" spans="9:189" ht="12.75">
      <c r="I508" s="136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5"/>
      <c r="AM508" s="115"/>
      <c r="AN508" s="115"/>
      <c r="AO508" s="115"/>
      <c r="AP508" s="115"/>
      <c r="AQ508" s="115"/>
      <c r="AR508" s="115"/>
      <c r="AS508" s="115"/>
      <c r="AT508" s="115"/>
      <c r="AU508" s="115"/>
      <c r="AV508" s="115"/>
      <c r="AW508" s="115"/>
      <c r="AX508" s="115"/>
      <c r="AY508" s="115"/>
      <c r="AZ508" s="115"/>
      <c r="BA508" s="115"/>
      <c r="BB508" s="115"/>
      <c r="BC508" s="115"/>
      <c r="BD508" s="115"/>
      <c r="BE508" s="115"/>
      <c r="BF508" s="115"/>
      <c r="BG508" s="115"/>
      <c r="BH508" s="115"/>
      <c r="BI508" s="115"/>
      <c r="BJ508" s="115"/>
      <c r="BK508" s="115"/>
      <c r="BL508" s="115"/>
      <c r="BM508" s="115"/>
      <c r="BN508" s="115"/>
      <c r="BO508" s="115"/>
      <c r="BP508" s="115"/>
      <c r="BQ508" s="115"/>
      <c r="BR508" s="115"/>
      <c r="BS508" s="115"/>
      <c r="BT508" s="115"/>
      <c r="BU508" s="115"/>
      <c r="BV508" s="115"/>
      <c r="BW508" s="115"/>
      <c r="BX508" s="115"/>
      <c r="BY508" s="115"/>
      <c r="BZ508" s="115"/>
      <c r="CA508" s="115"/>
      <c r="CB508" s="115"/>
      <c r="CC508" s="115"/>
      <c r="CD508" s="115"/>
      <c r="CE508" s="115"/>
      <c r="CF508" s="115"/>
      <c r="CG508" s="115"/>
      <c r="CH508" s="115"/>
      <c r="CI508" s="115"/>
      <c r="CJ508" s="115"/>
      <c r="CK508" s="115"/>
      <c r="CL508" s="115"/>
      <c r="CM508" s="115"/>
      <c r="CN508" s="115"/>
      <c r="CO508" s="115"/>
      <c r="CP508" s="115"/>
      <c r="CQ508" s="115"/>
      <c r="CR508" s="115"/>
      <c r="CS508" s="115"/>
      <c r="CT508" s="115"/>
      <c r="CU508" s="115"/>
      <c r="CV508" s="115"/>
      <c r="CW508" s="115"/>
      <c r="CX508" s="115"/>
      <c r="CY508" s="115"/>
      <c r="CZ508" s="115"/>
      <c r="DA508" s="115"/>
      <c r="DB508" s="115"/>
      <c r="DC508" s="115"/>
      <c r="DD508" s="115"/>
      <c r="DE508" s="115"/>
      <c r="DF508" s="115"/>
      <c r="DG508" s="115"/>
      <c r="DH508" s="115"/>
      <c r="DI508" s="115"/>
      <c r="DJ508" s="115"/>
      <c r="DK508" s="115"/>
      <c r="DL508" s="115"/>
      <c r="DM508" s="115"/>
      <c r="DN508" s="115"/>
      <c r="DO508" s="115"/>
      <c r="DP508" s="115"/>
      <c r="DQ508" s="115"/>
      <c r="DR508" s="115"/>
      <c r="DS508" s="115"/>
      <c r="DT508" s="115"/>
      <c r="DU508" s="115"/>
      <c r="DV508" s="115"/>
      <c r="DW508" s="115"/>
      <c r="DX508" s="115"/>
      <c r="DY508" s="115"/>
      <c r="DZ508" s="115"/>
      <c r="EA508" s="115"/>
      <c r="EB508" s="115"/>
      <c r="EC508" s="115"/>
      <c r="ED508" s="115"/>
      <c r="EE508" s="115"/>
      <c r="EF508" s="115"/>
      <c r="EG508" s="115"/>
      <c r="EH508" s="115"/>
      <c r="EI508" s="115"/>
      <c r="EJ508" s="115"/>
      <c r="EK508" s="115"/>
      <c r="EL508" s="115"/>
      <c r="EM508" s="115"/>
      <c r="EN508" s="115"/>
      <c r="EO508" s="115"/>
      <c r="EP508" s="115"/>
      <c r="EQ508" s="115"/>
      <c r="ER508" s="115"/>
      <c r="ES508" s="115"/>
      <c r="ET508" s="115"/>
      <c r="EU508" s="115"/>
      <c r="EV508" s="115"/>
      <c r="EW508" s="115"/>
      <c r="EX508" s="115"/>
      <c r="EY508" s="115"/>
      <c r="EZ508" s="115"/>
      <c r="FA508" s="115"/>
      <c r="FB508" s="115"/>
      <c r="FC508" s="115"/>
      <c r="FD508" s="115"/>
      <c r="FE508" s="115"/>
      <c r="FF508" s="115"/>
      <c r="FG508" s="115"/>
      <c r="FH508" s="115"/>
      <c r="FI508" s="115"/>
      <c r="FJ508" s="115"/>
      <c r="FK508" s="115"/>
      <c r="FL508" s="115"/>
      <c r="FM508" s="115"/>
      <c r="FN508" s="115"/>
      <c r="FO508" s="115"/>
      <c r="FP508" s="115"/>
      <c r="FQ508" s="115"/>
      <c r="FR508" s="115"/>
      <c r="FS508" s="115"/>
      <c r="FT508" s="115"/>
      <c r="FU508" s="115"/>
      <c r="FV508" s="115"/>
      <c r="FW508" s="115"/>
      <c r="FX508" s="115"/>
      <c r="FY508" s="115"/>
      <c r="FZ508" s="115"/>
      <c r="GA508" s="115"/>
      <c r="GB508" s="115"/>
      <c r="GC508" s="115"/>
      <c r="GD508" s="115"/>
      <c r="GE508" s="115"/>
      <c r="GF508" s="115"/>
      <c r="GG508" s="115"/>
    </row>
    <row r="509" spans="9:189" ht="12.75">
      <c r="I509" s="136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5"/>
      <c r="AM509" s="115"/>
      <c r="AN509" s="115"/>
      <c r="AO509" s="115"/>
      <c r="AP509" s="115"/>
      <c r="AQ509" s="115"/>
      <c r="AR509" s="115"/>
      <c r="AS509" s="115"/>
      <c r="AT509" s="115"/>
      <c r="AU509" s="115"/>
      <c r="AV509" s="115"/>
      <c r="AW509" s="115"/>
      <c r="AX509" s="115"/>
      <c r="AY509" s="115"/>
      <c r="AZ509" s="115"/>
      <c r="BA509" s="115"/>
      <c r="BB509" s="115"/>
      <c r="BC509" s="115"/>
      <c r="BD509" s="115"/>
      <c r="BE509" s="115"/>
      <c r="BF509" s="115"/>
      <c r="BG509" s="115"/>
      <c r="BH509" s="115"/>
      <c r="BI509" s="115"/>
      <c r="BJ509" s="115"/>
      <c r="BK509" s="115"/>
      <c r="BL509" s="115"/>
      <c r="BM509" s="115"/>
      <c r="BN509" s="115"/>
      <c r="BO509" s="115"/>
      <c r="BP509" s="115"/>
      <c r="BQ509" s="115"/>
      <c r="BR509" s="115"/>
      <c r="BS509" s="115"/>
      <c r="BT509" s="115"/>
      <c r="BU509" s="115"/>
      <c r="BV509" s="115"/>
      <c r="BW509" s="115"/>
      <c r="BX509" s="115"/>
      <c r="BY509" s="115"/>
      <c r="BZ509" s="115"/>
      <c r="CA509" s="115"/>
      <c r="CB509" s="115"/>
      <c r="CC509" s="115"/>
      <c r="CD509" s="115"/>
      <c r="CE509" s="115"/>
      <c r="CF509" s="115"/>
      <c r="CG509" s="115"/>
      <c r="CH509" s="115"/>
      <c r="CI509" s="115"/>
      <c r="CJ509" s="115"/>
      <c r="CK509" s="115"/>
      <c r="CL509" s="115"/>
      <c r="CM509" s="115"/>
      <c r="CN509" s="115"/>
      <c r="CO509" s="115"/>
      <c r="CP509" s="115"/>
      <c r="CQ509" s="115"/>
      <c r="CR509" s="115"/>
      <c r="CS509" s="115"/>
      <c r="CT509" s="115"/>
      <c r="CU509" s="115"/>
      <c r="CV509" s="115"/>
      <c r="CW509" s="115"/>
      <c r="CX509" s="115"/>
      <c r="CY509" s="115"/>
      <c r="CZ509" s="115"/>
      <c r="DA509" s="115"/>
      <c r="DB509" s="115"/>
      <c r="DC509" s="115"/>
      <c r="DD509" s="115"/>
      <c r="DE509" s="115"/>
      <c r="DF509" s="115"/>
      <c r="DG509" s="115"/>
      <c r="DH509" s="115"/>
      <c r="DI509" s="115"/>
      <c r="DJ509" s="115"/>
      <c r="DK509" s="115"/>
      <c r="DL509" s="115"/>
      <c r="DM509" s="115"/>
      <c r="DN509" s="115"/>
      <c r="DO509" s="115"/>
      <c r="DP509" s="115"/>
      <c r="DQ509" s="115"/>
      <c r="DR509" s="115"/>
      <c r="DS509" s="115"/>
      <c r="DT509" s="115"/>
      <c r="DU509" s="115"/>
      <c r="DV509" s="115"/>
      <c r="DW509" s="115"/>
      <c r="DX509" s="115"/>
      <c r="DY509" s="115"/>
      <c r="DZ509" s="115"/>
      <c r="EA509" s="115"/>
      <c r="EB509" s="115"/>
      <c r="EC509" s="115"/>
      <c r="ED509" s="115"/>
      <c r="EE509" s="115"/>
      <c r="EF509" s="115"/>
      <c r="EG509" s="115"/>
      <c r="EH509" s="115"/>
      <c r="EI509" s="115"/>
      <c r="EJ509" s="115"/>
      <c r="EK509" s="115"/>
      <c r="EL509" s="115"/>
      <c r="EM509" s="115"/>
      <c r="EN509" s="115"/>
      <c r="EO509" s="115"/>
      <c r="EP509" s="115"/>
      <c r="EQ509" s="115"/>
      <c r="ER509" s="115"/>
      <c r="ES509" s="115"/>
      <c r="ET509" s="115"/>
      <c r="EU509" s="115"/>
      <c r="EV509" s="115"/>
      <c r="EW509" s="115"/>
      <c r="EX509" s="115"/>
      <c r="EY509" s="115"/>
      <c r="EZ509" s="115"/>
      <c r="FA509" s="115"/>
      <c r="FB509" s="115"/>
      <c r="FC509" s="115"/>
      <c r="FD509" s="115"/>
      <c r="FE509" s="115"/>
      <c r="FF509" s="115"/>
      <c r="FG509" s="115"/>
      <c r="FH509" s="115"/>
      <c r="FI509" s="115"/>
      <c r="FJ509" s="115"/>
      <c r="FK509" s="115"/>
      <c r="FL509" s="115"/>
      <c r="FM509" s="115"/>
      <c r="FN509" s="115"/>
      <c r="FO509" s="115"/>
      <c r="FP509" s="115"/>
      <c r="FQ509" s="115"/>
      <c r="FR509" s="115"/>
      <c r="FS509" s="115"/>
      <c r="FT509" s="115"/>
      <c r="FU509" s="115"/>
      <c r="FV509" s="115"/>
      <c r="FW509" s="115"/>
      <c r="FX509" s="115"/>
      <c r="FY509" s="115"/>
      <c r="FZ509" s="115"/>
      <c r="GA509" s="115"/>
      <c r="GB509" s="115"/>
      <c r="GC509" s="115"/>
      <c r="GD509" s="115"/>
      <c r="GE509" s="115"/>
      <c r="GF509" s="115"/>
      <c r="GG509" s="115"/>
    </row>
    <row r="510" spans="9:189" ht="12.75">
      <c r="I510" s="136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  <c r="AG510" s="115"/>
      <c r="AH510" s="115"/>
      <c r="AI510" s="115"/>
      <c r="AJ510" s="115"/>
      <c r="AK510" s="115"/>
      <c r="AL510" s="115"/>
      <c r="AM510" s="115"/>
      <c r="AN510" s="115"/>
      <c r="AO510" s="115"/>
      <c r="AP510" s="115"/>
      <c r="AQ510" s="115"/>
      <c r="AR510" s="115"/>
      <c r="AS510" s="115"/>
      <c r="AT510" s="115"/>
      <c r="AU510" s="115"/>
      <c r="AV510" s="115"/>
      <c r="AW510" s="115"/>
      <c r="AX510" s="115"/>
      <c r="AY510" s="115"/>
      <c r="AZ510" s="115"/>
      <c r="BA510" s="115"/>
      <c r="BB510" s="115"/>
      <c r="BC510" s="115"/>
      <c r="BD510" s="115"/>
      <c r="BE510" s="115"/>
      <c r="BF510" s="115"/>
      <c r="BG510" s="115"/>
      <c r="BH510" s="115"/>
      <c r="BI510" s="115"/>
      <c r="BJ510" s="115"/>
      <c r="BK510" s="115"/>
      <c r="BL510" s="115"/>
      <c r="BM510" s="115"/>
      <c r="BN510" s="115"/>
      <c r="BO510" s="115"/>
      <c r="BP510" s="115"/>
      <c r="BQ510" s="115"/>
      <c r="BR510" s="115"/>
      <c r="BS510" s="115"/>
      <c r="BT510" s="115"/>
      <c r="BU510" s="115"/>
      <c r="BV510" s="115"/>
      <c r="BW510" s="115"/>
      <c r="BX510" s="115"/>
      <c r="BY510" s="115"/>
      <c r="BZ510" s="115"/>
      <c r="CA510" s="115"/>
      <c r="CB510" s="115"/>
      <c r="CC510" s="115"/>
      <c r="CD510" s="115"/>
      <c r="CE510" s="115"/>
      <c r="CF510" s="115"/>
      <c r="CG510" s="115"/>
      <c r="CH510" s="115"/>
      <c r="CI510" s="115"/>
      <c r="CJ510" s="115"/>
      <c r="CK510" s="115"/>
      <c r="CL510" s="115"/>
      <c r="CM510" s="115"/>
      <c r="CN510" s="115"/>
      <c r="CO510" s="115"/>
      <c r="CP510" s="115"/>
      <c r="CQ510" s="115"/>
      <c r="CR510" s="115"/>
      <c r="CS510" s="115"/>
      <c r="CT510" s="115"/>
      <c r="CU510" s="115"/>
      <c r="CV510" s="115"/>
      <c r="CW510" s="115"/>
      <c r="CX510" s="115"/>
      <c r="CY510" s="115"/>
      <c r="CZ510" s="115"/>
      <c r="DA510" s="115"/>
      <c r="DB510" s="115"/>
      <c r="DC510" s="115"/>
      <c r="DD510" s="115"/>
      <c r="DE510" s="115"/>
      <c r="DF510" s="115"/>
      <c r="DG510" s="115"/>
      <c r="DH510" s="115"/>
      <c r="DI510" s="115"/>
      <c r="DJ510" s="115"/>
      <c r="DK510" s="115"/>
      <c r="DL510" s="115"/>
      <c r="DM510" s="115"/>
      <c r="DN510" s="115"/>
      <c r="DO510" s="115"/>
      <c r="DP510" s="115"/>
      <c r="DQ510" s="115"/>
      <c r="DR510" s="115"/>
      <c r="DS510" s="115"/>
      <c r="DT510" s="115"/>
      <c r="DU510" s="115"/>
      <c r="DV510" s="115"/>
      <c r="DW510" s="115"/>
      <c r="DX510" s="115"/>
      <c r="DY510" s="115"/>
      <c r="DZ510" s="115"/>
      <c r="EA510" s="115"/>
      <c r="EB510" s="115"/>
      <c r="EC510" s="115"/>
      <c r="ED510" s="115"/>
      <c r="EE510" s="115"/>
      <c r="EF510" s="115"/>
      <c r="EG510" s="115"/>
      <c r="EH510" s="115"/>
      <c r="EI510" s="115"/>
      <c r="EJ510" s="115"/>
      <c r="EK510" s="115"/>
      <c r="EL510" s="115"/>
      <c r="EM510" s="115"/>
      <c r="EN510" s="115"/>
      <c r="EO510" s="115"/>
      <c r="EP510" s="115"/>
      <c r="EQ510" s="115"/>
      <c r="ER510" s="115"/>
      <c r="ES510" s="115"/>
      <c r="ET510" s="115"/>
      <c r="EU510" s="115"/>
      <c r="EV510" s="115"/>
      <c r="EW510" s="115"/>
      <c r="EX510" s="115"/>
      <c r="EY510" s="115"/>
      <c r="EZ510" s="115"/>
      <c r="FA510" s="115"/>
      <c r="FB510" s="115"/>
      <c r="FC510" s="115"/>
      <c r="FD510" s="115"/>
      <c r="FE510" s="115"/>
      <c r="FF510" s="115"/>
      <c r="FG510" s="115"/>
      <c r="FH510" s="115"/>
      <c r="FI510" s="115"/>
      <c r="FJ510" s="115"/>
      <c r="FK510" s="115"/>
      <c r="FL510" s="115"/>
      <c r="FM510" s="115"/>
      <c r="FN510" s="115"/>
      <c r="FO510" s="115"/>
      <c r="FP510" s="115"/>
      <c r="FQ510" s="115"/>
      <c r="FR510" s="115"/>
      <c r="FS510" s="115"/>
      <c r="FT510" s="115"/>
      <c r="FU510" s="115"/>
      <c r="FV510" s="115"/>
      <c r="FW510" s="115"/>
      <c r="FX510" s="115"/>
      <c r="FY510" s="115"/>
      <c r="FZ510" s="115"/>
      <c r="GA510" s="115"/>
      <c r="GB510" s="115"/>
      <c r="GC510" s="115"/>
      <c r="GD510" s="115"/>
      <c r="GE510" s="115"/>
      <c r="GF510" s="115"/>
      <c r="GG510" s="115"/>
    </row>
    <row r="511" spans="9:189" ht="12.75">
      <c r="I511" s="136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  <c r="AG511" s="115"/>
      <c r="AH511" s="115"/>
      <c r="AI511" s="115"/>
      <c r="AJ511" s="115"/>
      <c r="AK511" s="115"/>
      <c r="AL511" s="115"/>
      <c r="AM511" s="115"/>
      <c r="AN511" s="115"/>
      <c r="AO511" s="115"/>
      <c r="AP511" s="115"/>
      <c r="AQ511" s="115"/>
      <c r="AR511" s="115"/>
      <c r="AS511" s="115"/>
      <c r="AT511" s="115"/>
      <c r="AU511" s="115"/>
      <c r="AV511" s="115"/>
      <c r="AW511" s="115"/>
      <c r="AX511" s="115"/>
      <c r="AY511" s="115"/>
      <c r="AZ511" s="115"/>
      <c r="BA511" s="115"/>
      <c r="BB511" s="115"/>
      <c r="BC511" s="115"/>
      <c r="BD511" s="115"/>
      <c r="BE511" s="115"/>
      <c r="BF511" s="115"/>
      <c r="BG511" s="115"/>
      <c r="BH511" s="115"/>
      <c r="BI511" s="115"/>
      <c r="BJ511" s="115"/>
      <c r="BK511" s="115"/>
      <c r="BL511" s="115"/>
      <c r="BM511" s="115"/>
      <c r="BN511" s="115"/>
      <c r="BO511" s="115"/>
      <c r="BP511" s="115"/>
      <c r="BQ511" s="115"/>
      <c r="BR511" s="115"/>
      <c r="BS511" s="115"/>
      <c r="BT511" s="115"/>
      <c r="BU511" s="115"/>
      <c r="BV511" s="115"/>
      <c r="BW511" s="115"/>
      <c r="BX511" s="115"/>
      <c r="BY511" s="115"/>
      <c r="BZ511" s="115"/>
      <c r="CA511" s="115"/>
      <c r="CB511" s="115"/>
      <c r="CC511" s="115"/>
      <c r="CD511" s="115"/>
      <c r="CE511" s="115"/>
      <c r="CF511" s="115"/>
      <c r="CG511" s="115"/>
      <c r="CH511" s="115"/>
      <c r="CI511" s="115"/>
      <c r="CJ511" s="115"/>
      <c r="CK511" s="115"/>
      <c r="CL511" s="115"/>
      <c r="CM511" s="115"/>
      <c r="CN511" s="115"/>
      <c r="CO511" s="115"/>
      <c r="CP511" s="115"/>
      <c r="CQ511" s="115"/>
      <c r="CR511" s="115"/>
      <c r="CS511" s="115"/>
      <c r="CT511" s="115"/>
      <c r="CU511" s="115"/>
      <c r="CV511" s="115"/>
      <c r="CW511" s="115"/>
      <c r="CX511" s="115"/>
      <c r="CY511" s="115"/>
      <c r="CZ511" s="115"/>
      <c r="DA511" s="115"/>
      <c r="DB511" s="115"/>
      <c r="DC511" s="115"/>
      <c r="DD511" s="115"/>
      <c r="DE511" s="115"/>
      <c r="DF511" s="115"/>
      <c r="DG511" s="115"/>
      <c r="DH511" s="115"/>
      <c r="DI511" s="115"/>
      <c r="DJ511" s="115"/>
      <c r="DK511" s="115"/>
      <c r="DL511" s="115"/>
      <c r="DM511" s="115"/>
      <c r="DN511" s="115"/>
      <c r="DO511" s="115"/>
      <c r="DP511" s="115"/>
      <c r="DQ511" s="115"/>
      <c r="DR511" s="115"/>
      <c r="DS511" s="115"/>
      <c r="DT511" s="115"/>
      <c r="DU511" s="115"/>
      <c r="DV511" s="115"/>
      <c r="DW511" s="115"/>
      <c r="DX511" s="115"/>
      <c r="DY511" s="115"/>
      <c r="DZ511" s="115"/>
      <c r="EA511" s="115"/>
      <c r="EB511" s="115"/>
      <c r="EC511" s="115"/>
      <c r="ED511" s="115"/>
      <c r="EE511" s="115"/>
      <c r="EF511" s="115"/>
      <c r="EG511" s="115"/>
      <c r="EH511" s="115"/>
      <c r="EI511" s="115"/>
      <c r="EJ511" s="115"/>
      <c r="EK511" s="115"/>
      <c r="EL511" s="115"/>
      <c r="EM511" s="115"/>
      <c r="EN511" s="115"/>
      <c r="EO511" s="115"/>
      <c r="EP511" s="115"/>
      <c r="EQ511" s="115"/>
      <c r="ER511" s="115"/>
      <c r="ES511" s="115"/>
      <c r="ET511" s="115"/>
      <c r="EU511" s="115"/>
      <c r="EV511" s="115"/>
      <c r="EW511" s="115"/>
      <c r="EX511" s="115"/>
      <c r="EY511" s="115"/>
      <c r="EZ511" s="115"/>
      <c r="FA511" s="115"/>
      <c r="FB511" s="115"/>
      <c r="FC511" s="115"/>
      <c r="FD511" s="115"/>
      <c r="FE511" s="115"/>
      <c r="FF511" s="115"/>
      <c r="FG511" s="115"/>
      <c r="FH511" s="115"/>
      <c r="FI511" s="115"/>
      <c r="FJ511" s="115"/>
      <c r="FK511" s="115"/>
      <c r="FL511" s="115"/>
      <c r="FM511" s="115"/>
      <c r="FN511" s="115"/>
      <c r="FO511" s="115"/>
      <c r="FP511" s="115"/>
      <c r="FQ511" s="115"/>
      <c r="FR511" s="115"/>
      <c r="FS511" s="115"/>
      <c r="FT511" s="115"/>
      <c r="FU511" s="115"/>
      <c r="FV511" s="115"/>
      <c r="FW511" s="115"/>
      <c r="FX511" s="115"/>
      <c r="FY511" s="115"/>
      <c r="FZ511" s="115"/>
      <c r="GA511" s="115"/>
      <c r="GB511" s="115"/>
      <c r="GC511" s="115"/>
      <c r="GD511" s="115"/>
      <c r="GE511" s="115"/>
      <c r="GF511" s="115"/>
      <c r="GG511" s="115"/>
    </row>
    <row r="512" spans="9:189" ht="12.75">
      <c r="I512" s="136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5"/>
      <c r="AM512" s="115"/>
      <c r="AN512" s="115"/>
      <c r="AO512" s="115"/>
      <c r="AP512" s="115"/>
      <c r="AQ512" s="115"/>
      <c r="AR512" s="115"/>
      <c r="AS512" s="115"/>
      <c r="AT512" s="115"/>
      <c r="AU512" s="115"/>
      <c r="AV512" s="115"/>
      <c r="AW512" s="115"/>
      <c r="AX512" s="115"/>
      <c r="AY512" s="115"/>
      <c r="AZ512" s="115"/>
      <c r="BA512" s="115"/>
      <c r="BB512" s="115"/>
      <c r="BC512" s="115"/>
      <c r="BD512" s="115"/>
      <c r="BE512" s="115"/>
      <c r="BF512" s="115"/>
      <c r="BG512" s="115"/>
      <c r="BH512" s="115"/>
      <c r="BI512" s="115"/>
      <c r="BJ512" s="115"/>
      <c r="BK512" s="115"/>
      <c r="BL512" s="115"/>
      <c r="BM512" s="115"/>
      <c r="BN512" s="115"/>
      <c r="BO512" s="115"/>
      <c r="BP512" s="115"/>
      <c r="BQ512" s="115"/>
      <c r="BR512" s="115"/>
      <c r="BS512" s="115"/>
      <c r="BT512" s="115"/>
      <c r="BU512" s="115"/>
      <c r="BV512" s="115"/>
      <c r="BW512" s="115"/>
      <c r="BX512" s="115"/>
      <c r="BY512" s="115"/>
      <c r="BZ512" s="115"/>
      <c r="CA512" s="115"/>
      <c r="CB512" s="115"/>
      <c r="CC512" s="115"/>
      <c r="CD512" s="115"/>
      <c r="CE512" s="115"/>
      <c r="CF512" s="115"/>
      <c r="CG512" s="115"/>
      <c r="CH512" s="115"/>
      <c r="CI512" s="115"/>
      <c r="CJ512" s="115"/>
      <c r="CK512" s="115"/>
      <c r="CL512" s="115"/>
      <c r="CM512" s="115"/>
      <c r="CN512" s="115"/>
      <c r="CO512" s="115"/>
      <c r="CP512" s="115"/>
      <c r="CQ512" s="115"/>
      <c r="CR512" s="115"/>
      <c r="CS512" s="115"/>
      <c r="CT512" s="115"/>
      <c r="CU512" s="115"/>
      <c r="CV512" s="115"/>
      <c r="CW512" s="115"/>
      <c r="CX512" s="115"/>
      <c r="CY512" s="115"/>
      <c r="CZ512" s="115"/>
      <c r="DA512" s="115"/>
      <c r="DB512" s="115"/>
      <c r="DC512" s="115"/>
      <c r="DD512" s="115"/>
      <c r="DE512" s="115"/>
      <c r="DF512" s="115"/>
      <c r="DG512" s="115"/>
      <c r="DH512" s="115"/>
      <c r="DI512" s="115"/>
      <c r="DJ512" s="115"/>
      <c r="DK512" s="115"/>
      <c r="DL512" s="115"/>
      <c r="DM512" s="115"/>
      <c r="DN512" s="115"/>
      <c r="DO512" s="115"/>
      <c r="DP512" s="115"/>
      <c r="DQ512" s="115"/>
      <c r="DR512" s="115"/>
      <c r="DS512" s="115"/>
      <c r="DT512" s="115"/>
      <c r="DU512" s="115"/>
      <c r="DV512" s="115"/>
      <c r="DW512" s="115"/>
      <c r="DX512" s="115"/>
      <c r="DY512" s="115"/>
      <c r="DZ512" s="115"/>
      <c r="EA512" s="115"/>
      <c r="EB512" s="115"/>
      <c r="EC512" s="115"/>
      <c r="ED512" s="115"/>
      <c r="EE512" s="115"/>
      <c r="EF512" s="115"/>
      <c r="EG512" s="115"/>
      <c r="EH512" s="115"/>
      <c r="EI512" s="115"/>
      <c r="EJ512" s="115"/>
      <c r="EK512" s="115"/>
      <c r="EL512" s="115"/>
      <c r="EM512" s="115"/>
      <c r="EN512" s="115"/>
      <c r="EO512" s="115"/>
      <c r="EP512" s="115"/>
      <c r="EQ512" s="115"/>
      <c r="ER512" s="115"/>
      <c r="ES512" s="115"/>
      <c r="ET512" s="115"/>
      <c r="EU512" s="115"/>
      <c r="EV512" s="115"/>
      <c r="EW512" s="115"/>
      <c r="EX512" s="115"/>
      <c r="EY512" s="115"/>
      <c r="EZ512" s="115"/>
      <c r="FA512" s="115"/>
      <c r="FB512" s="115"/>
      <c r="FC512" s="115"/>
      <c r="FD512" s="115"/>
      <c r="FE512" s="115"/>
      <c r="FF512" s="115"/>
      <c r="FG512" s="115"/>
      <c r="FH512" s="115"/>
      <c r="FI512" s="115"/>
      <c r="FJ512" s="115"/>
      <c r="FK512" s="115"/>
      <c r="FL512" s="115"/>
      <c r="FM512" s="115"/>
      <c r="FN512" s="115"/>
      <c r="FO512" s="115"/>
      <c r="FP512" s="115"/>
      <c r="FQ512" s="115"/>
      <c r="FR512" s="115"/>
      <c r="FS512" s="115"/>
      <c r="FT512" s="115"/>
      <c r="FU512" s="115"/>
      <c r="FV512" s="115"/>
      <c r="FW512" s="115"/>
      <c r="FX512" s="115"/>
      <c r="FY512" s="115"/>
      <c r="FZ512" s="115"/>
      <c r="GA512" s="115"/>
      <c r="GB512" s="115"/>
      <c r="GC512" s="115"/>
      <c r="GD512" s="115"/>
      <c r="GE512" s="115"/>
      <c r="GF512" s="115"/>
      <c r="GG512" s="115"/>
    </row>
    <row r="513" spans="21:189" ht="12.75"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5"/>
      <c r="AM513" s="115"/>
      <c r="AN513" s="115"/>
      <c r="AO513" s="115"/>
      <c r="AP513" s="115"/>
      <c r="AQ513" s="115"/>
      <c r="AR513" s="115"/>
      <c r="AS513" s="115"/>
      <c r="AT513" s="115"/>
      <c r="AU513" s="115"/>
      <c r="AV513" s="115"/>
      <c r="AW513" s="115"/>
      <c r="AX513" s="115"/>
      <c r="AY513" s="115"/>
      <c r="AZ513" s="115"/>
      <c r="BA513" s="115"/>
      <c r="BB513" s="115"/>
      <c r="BC513" s="115"/>
      <c r="BD513" s="115"/>
      <c r="BE513" s="115"/>
      <c r="BF513" s="115"/>
      <c r="BG513" s="115"/>
      <c r="BH513" s="115"/>
      <c r="BI513" s="115"/>
      <c r="BJ513" s="115"/>
      <c r="BK513" s="115"/>
      <c r="BL513" s="115"/>
      <c r="BM513" s="115"/>
      <c r="BN513" s="115"/>
      <c r="BO513" s="115"/>
      <c r="BP513" s="115"/>
      <c r="BQ513" s="115"/>
      <c r="BR513" s="115"/>
      <c r="BS513" s="115"/>
      <c r="BT513" s="115"/>
      <c r="BU513" s="115"/>
      <c r="BV513" s="115"/>
      <c r="BW513" s="115"/>
      <c r="BX513" s="115"/>
      <c r="BY513" s="115"/>
      <c r="BZ513" s="115"/>
      <c r="CA513" s="115"/>
      <c r="CB513" s="115"/>
      <c r="CC513" s="115"/>
      <c r="CD513" s="115"/>
      <c r="CE513" s="115"/>
      <c r="CF513" s="115"/>
      <c r="CG513" s="115"/>
      <c r="CH513" s="115"/>
      <c r="CI513" s="115"/>
      <c r="CJ513" s="115"/>
      <c r="CK513" s="115"/>
      <c r="CL513" s="115"/>
      <c r="CM513" s="115"/>
      <c r="CN513" s="115"/>
      <c r="CO513" s="115"/>
      <c r="CP513" s="115"/>
      <c r="CQ513" s="115"/>
      <c r="CR513" s="115"/>
      <c r="CS513" s="115"/>
      <c r="CT513" s="115"/>
      <c r="CU513" s="115"/>
      <c r="CV513" s="115"/>
      <c r="CW513" s="115"/>
      <c r="CX513" s="115"/>
      <c r="CY513" s="115"/>
      <c r="CZ513" s="115"/>
      <c r="DA513" s="115"/>
      <c r="DB513" s="115"/>
      <c r="DC513" s="115"/>
      <c r="DD513" s="115"/>
      <c r="DE513" s="115"/>
      <c r="DF513" s="115"/>
      <c r="DG513" s="115"/>
      <c r="DH513" s="115"/>
      <c r="DI513" s="115"/>
      <c r="DJ513" s="115"/>
      <c r="DK513" s="115"/>
      <c r="DL513" s="115"/>
      <c r="DM513" s="115"/>
      <c r="DN513" s="115"/>
      <c r="DO513" s="115"/>
      <c r="DP513" s="115"/>
      <c r="DQ513" s="115"/>
      <c r="DR513" s="115"/>
      <c r="DS513" s="115"/>
      <c r="DT513" s="115"/>
      <c r="DU513" s="115"/>
      <c r="DV513" s="115"/>
      <c r="DW513" s="115"/>
      <c r="DX513" s="115"/>
      <c r="DY513" s="115"/>
      <c r="DZ513" s="115"/>
      <c r="EA513" s="115"/>
      <c r="EB513" s="115"/>
      <c r="EC513" s="115"/>
      <c r="ED513" s="115"/>
      <c r="EE513" s="115"/>
      <c r="EF513" s="115"/>
      <c r="EG513" s="115"/>
      <c r="EH513" s="115"/>
      <c r="EI513" s="115"/>
      <c r="EJ513" s="115"/>
      <c r="EK513" s="115"/>
      <c r="EL513" s="115"/>
      <c r="EM513" s="115"/>
      <c r="EN513" s="115"/>
      <c r="EO513" s="115"/>
      <c r="EP513" s="115"/>
      <c r="EQ513" s="115"/>
      <c r="ER513" s="115"/>
      <c r="ES513" s="115"/>
      <c r="ET513" s="115"/>
      <c r="EU513" s="115"/>
      <c r="EV513" s="115"/>
      <c r="EW513" s="115"/>
      <c r="EX513" s="115"/>
      <c r="EY513" s="115"/>
      <c r="EZ513" s="115"/>
      <c r="FA513" s="115"/>
      <c r="FB513" s="115"/>
      <c r="FC513" s="115"/>
      <c r="FD513" s="115"/>
      <c r="FE513" s="115"/>
      <c r="FF513" s="115"/>
      <c r="FG513" s="115"/>
      <c r="FH513" s="115"/>
      <c r="FI513" s="115"/>
      <c r="FJ513" s="115"/>
      <c r="FK513" s="115"/>
      <c r="FL513" s="115"/>
      <c r="FM513" s="115"/>
      <c r="FN513" s="115"/>
      <c r="FO513" s="115"/>
      <c r="FP513" s="115"/>
      <c r="FQ513" s="115"/>
      <c r="FR513" s="115"/>
      <c r="FS513" s="115"/>
      <c r="FT513" s="115"/>
      <c r="FU513" s="115"/>
      <c r="FV513" s="115"/>
      <c r="FW513" s="115"/>
      <c r="FX513" s="115"/>
      <c r="FY513" s="115"/>
      <c r="FZ513" s="115"/>
      <c r="GA513" s="115"/>
      <c r="GB513" s="115"/>
      <c r="GC513" s="115"/>
      <c r="GD513" s="115"/>
      <c r="GE513" s="115"/>
      <c r="GF513" s="115"/>
      <c r="GG513" s="115"/>
    </row>
    <row r="514" spans="21:189" ht="12.75"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5"/>
      <c r="AN514" s="115"/>
      <c r="AO514" s="115"/>
      <c r="AP514" s="115"/>
      <c r="AQ514" s="115"/>
      <c r="AR514" s="115"/>
      <c r="AS514" s="115"/>
      <c r="AT514" s="115"/>
      <c r="AU514" s="115"/>
      <c r="AV514" s="115"/>
      <c r="AW514" s="115"/>
      <c r="AX514" s="115"/>
      <c r="AY514" s="115"/>
      <c r="AZ514" s="115"/>
      <c r="BA514" s="115"/>
      <c r="BB514" s="115"/>
      <c r="BC514" s="115"/>
      <c r="BD514" s="115"/>
      <c r="BE514" s="115"/>
      <c r="BF514" s="115"/>
      <c r="BG514" s="115"/>
      <c r="BH514" s="115"/>
      <c r="BI514" s="115"/>
      <c r="BJ514" s="115"/>
      <c r="BK514" s="115"/>
      <c r="BL514" s="115"/>
      <c r="BM514" s="115"/>
      <c r="BN514" s="115"/>
      <c r="BO514" s="115"/>
      <c r="BP514" s="115"/>
      <c r="BQ514" s="115"/>
      <c r="BR514" s="115"/>
      <c r="BS514" s="115"/>
      <c r="BT514" s="115"/>
      <c r="BU514" s="115"/>
      <c r="BV514" s="115"/>
      <c r="BW514" s="115"/>
      <c r="BX514" s="115"/>
      <c r="BY514" s="115"/>
      <c r="BZ514" s="115"/>
      <c r="CA514" s="115"/>
      <c r="CB514" s="115"/>
      <c r="CC514" s="115"/>
      <c r="CD514" s="115"/>
      <c r="CE514" s="115"/>
      <c r="CF514" s="115"/>
      <c r="CG514" s="115"/>
      <c r="CH514" s="115"/>
      <c r="CI514" s="115"/>
      <c r="CJ514" s="115"/>
      <c r="CK514" s="115"/>
      <c r="CL514" s="115"/>
      <c r="CM514" s="115"/>
      <c r="CN514" s="115"/>
      <c r="CO514" s="115"/>
      <c r="CP514" s="115"/>
      <c r="CQ514" s="115"/>
      <c r="CR514" s="115"/>
      <c r="CS514" s="115"/>
      <c r="CT514" s="115"/>
      <c r="CU514" s="115"/>
      <c r="CV514" s="115"/>
      <c r="CW514" s="115"/>
      <c r="CX514" s="115"/>
      <c r="CY514" s="115"/>
      <c r="CZ514" s="115"/>
      <c r="DA514" s="115"/>
      <c r="DB514" s="115"/>
      <c r="DC514" s="115"/>
      <c r="DD514" s="115"/>
      <c r="DE514" s="115"/>
      <c r="DF514" s="115"/>
      <c r="DG514" s="115"/>
      <c r="DH514" s="115"/>
      <c r="DI514" s="115"/>
      <c r="DJ514" s="115"/>
      <c r="DK514" s="115"/>
      <c r="DL514" s="115"/>
      <c r="DM514" s="115"/>
      <c r="DN514" s="115"/>
      <c r="DO514" s="115"/>
      <c r="DP514" s="115"/>
      <c r="DQ514" s="115"/>
      <c r="DR514" s="115"/>
      <c r="DS514" s="115"/>
      <c r="DT514" s="115"/>
      <c r="DU514" s="115"/>
      <c r="DV514" s="115"/>
      <c r="DW514" s="115"/>
      <c r="DX514" s="115"/>
      <c r="DY514" s="115"/>
      <c r="DZ514" s="115"/>
      <c r="EA514" s="115"/>
      <c r="EB514" s="115"/>
      <c r="EC514" s="115"/>
      <c r="ED514" s="115"/>
      <c r="EE514" s="115"/>
      <c r="EF514" s="115"/>
      <c r="EG514" s="115"/>
      <c r="EH514" s="115"/>
      <c r="EI514" s="115"/>
      <c r="EJ514" s="115"/>
      <c r="EK514" s="115"/>
      <c r="EL514" s="115"/>
      <c r="EM514" s="115"/>
      <c r="EN514" s="115"/>
      <c r="EO514" s="115"/>
      <c r="EP514" s="115"/>
      <c r="EQ514" s="115"/>
      <c r="ER514" s="115"/>
      <c r="ES514" s="115"/>
      <c r="ET514" s="115"/>
      <c r="EU514" s="115"/>
      <c r="EV514" s="115"/>
      <c r="EW514" s="115"/>
      <c r="EX514" s="115"/>
      <c r="EY514" s="115"/>
      <c r="EZ514" s="115"/>
      <c r="FA514" s="115"/>
      <c r="FB514" s="115"/>
      <c r="FC514" s="115"/>
      <c r="FD514" s="115"/>
      <c r="FE514" s="115"/>
      <c r="FF514" s="115"/>
      <c r="FG514" s="115"/>
      <c r="FH514" s="115"/>
      <c r="FI514" s="115"/>
      <c r="FJ514" s="115"/>
      <c r="FK514" s="115"/>
      <c r="FL514" s="115"/>
      <c r="FM514" s="115"/>
      <c r="FN514" s="115"/>
      <c r="FO514" s="115"/>
      <c r="FP514" s="115"/>
      <c r="FQ514" s="115"/>
      <c r="FR514" s="115"/>
      <c r="FS514" s="115"/>
      <c r="FT514" s="115"/>
      <c r="FU514" s="115"/>
      <c r="FV514" s="115"/>
      <c r="FW514" s="115"/>
      <c r="FX514" s="115"/>
      <c r="FY514" s="115"/>
      <c r="FZ514" s="115"/>
      <c r="GA514" s="115"/>
      <c r="GB514" s="115"/>
      <c r="GC514" s="115"/>
      <c r="GD514" s="115"/>
      <c r="GE514" s="115"/>
      <c r="GF514" s="115"/>
      <c r="GG514" s="115"/>
    </row>
    <row r="515" spans="21:189" ht="12.75"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5"/>
      <c r="AM515" s="115"/>
      <c r="AN515" s="115"/>
      <c r="AO515" s="115"/>
      <c r="AP515" s="115"/>
      <c r="AQ515" s="115"/>
      <c r="AR515" s="115"/>
      <c r="AS515" s="115"/>
      <c r="AT515" s="115"/>
      <c r="AU515" s="115"/>
      <c r="AV515" s="115"/>
      <c r="AW515" s="115"/>
      <c r="AX515" s="115"/>
      <c r="AY515" s="115"/>
      <c r="AZ515" s="115"/>
      <c r="BA515" s="115"/>
      <c r="BB515" s="115"/>
      <c r="BC515" s="115"/>
      <c r="BD515" s="115"/>
      <c r="BE515" s="115"/>
      <c r="BF515" s="115"/>
      <c r="BG515" s="115"/>
      <c r="BH515" s="115"/>
      <c r="BI515" s="115"/>
      <c r="BJ515" s="115"/>
      <c r="BK515" s="115"/>
      <c r="BL515" s="115"/>
      <c r="BM515" s="115"/>
      <c r="BN515" s="115"/>
      <c r="BO515" s="115"/>
      <c r="BP515" s="115"/>
      <c r="BQ515" s="115"/>
      <c r="BR515" s="115"/>
      <c r="BS515" s="115"/>
      <c r="BT515" s="115"/>
      <c r="BU515" s="115"/>
      <c r="BV515" s="115"/>
      <c r="BW515" s="115"/>
      <c r="BX515" s="115"/>
      <c r="BY515" s="115"/>
      <c r="BZ515" s="115"/>
      <c r="CA515" s="115"/>
      <c r="CB515" s="115"/>
      <c r="CC515" s="115"/>
      <c r="CD515" s="115"/>
      <c r="CE515" s="115"/>
      <c r="CF515" s="115"/>
      <c r="CG515" s="115"/>
      <c r="CH515" s="115"/>
      <c r="CI515" s="115"/>
      <c r="CJ515" s="115"/>
      <c r="CK515" s="115"/>
      <c r="CL515" s="115"/>
      <c r="CM515" s="115"/>
      <c r="CN515" s="115"/>
      <c r="CO515" s="115"/>
      <c r="CP515" s="115"/>
      <c r="CQ515" s="115"/>
      <c r="CR515" s="115"/>
      <c r="CS515" s="115"/>
      <c r="CT515" s="115"/>
      <c r="CU515" s="115"/>
      <c r="CV515" s="115"/>
      <c r="CW515" s="115"/>
      <c r="CX515" s="115"/>
      <c r="CY515" s="115"/>
      <c r="CZ515" s="115"/>
      <c r="DA515" s="115"/>
      <c r="DB515" s="115"/>
      <c r="DC515" s="115"/>
      <c r="DD515" s="115"/>
      <c r="DE515" s="115"/>
      <c r="DF515" s="115"/>
      <c r="DG515" s="115"/>
      <c r="DH515" s="115"/>
      <c r="DI515" s="115"/>
      <c r="DJ515" s="115"/>
      <c r="DK515" s="115"/>
      <c r="DL515" s="115"/>
      <c r="DM515" s="115"/>
      <c r="DN515" s="115"/>
      <c r="DO515" s="115"/>
      <c r="DP515" s="115"/>
      <c r="DQ515" s="115"/>
      <c r="DR515" s="115"/>
      <c r="DS515" s="115"/>
      <c r="DT515" s="115"/>
      <c r="DU515" s="115"/>
      <c r="DV515" s="115"/>
      <c r="DW515" s="115"/>
      <c r="DX515" s="115"/>
      <c r="DY515" s="115"/>
      <c r="DZ515" s="115"/>
      <c r="EA515" s="115"/>
      <c r="EB515" s="115"/>
      <c r="EC515" s="115"/>
      <c r="ED515" s="115"/>
      <c r="EE515" s="115"/>
      <c r="EF515" s="115"/>
      <c r="EG515" s="115"/>
      <c r="EH515" s="115"/>
      <c r="EI515" s="115"/>
      <c r="EJ515" s="115"/>
      <c r="EK515" s="115"/>
      <c r="EL515" s="115"/>
      <c r="EM515" s="115"/>
      <c r="EN515" s="115"/>
      <c r="EO515" s="115"/>
      <c r="EP515" s="115"/>
      <c r="EQ515" s="115"/>
      <c r="ER515" s="115"/>
      <c r="ES515" s="115"/>
      <c r="ET515" s="115"/>
      <c r="EU515" s="115"/>
      <c r="EV515" s="115"/>
      <c r="EW515" s="115"/>
      <c r="EX515" s="115"/>
      <c r="EY515" s="115"/>
      <c r="EZ515" s="115"/>
      <c r="FA515" s="115"/>
      <c r="FB515" s="115"/>
      <c r="FC515" s="115"/>
      <c r="FD515" s="115"/>
      <c r="FE515" s="115"/>
      <c r="FF515" s="115"/>
      <c r="FG515" s="115"/>
      <c r="FH515" s="115"/>
      <c r="FI515" s="115"/>
      <c r="FJ515" s="115"/>
      <c r="FK515" s="115"/>
      <c r="FL515" s="115"/>
      <c r="FM515" s="115"/>
      <c r="FN515" s="115"/>
      <c r="FO515" s="115"/>
      <c r="FP515" s="115"/>
      <c r="FQ515" s="115"/>
      <c r="FR515" s="115"/>
      <c r="FS515" s="115"/>
      <c r="FT515" s="115"/>
      <c r="FU515" s="115"/>
      <c r="FV515" s="115"/>
      <c r="FW515" s="115"/>
      <c r="FX515" s="115"/>
      <c r="FY515" s="115"/>
      <c r="FZ515" s="115"/>
      <c r="GA515" s="115"/>
      <c r="GB515" s="115"/>
      <c r="GC515" s="115"/>
      <c r="GD515" s="115"/>
      <c r="GE515" s="115"/>
      <c r="GF515" s="115"/>
      <c r="GG515" s="115"/>
    </row>
    <row r="516" spans="21:189" ht="12.75"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5"/>
      <c r="AN516" s="115"/>
      <c r="AO516" s="115"/>
      <c r="AP516" s="115"/>
      <c r="AQ516" s="115"/>
      <c r="AR516" s="115"/>
      <c r="AS516" s="115"/>
      <c r="AT516" s="115"/>
      <c r="AU516" s="115"/>
      <c r="AV516" s="115"/>
      <c r="AW516" s="115"/>
      <c r="AX516" s="115"/>
      <c r="AY516" s="115"/>
      <c r="AZ516" s="115"/>
      <c r="BA516" s="115"/>
      <c r="BB516" s="115"/>
      <c r="BC516" s="115"/>
      <c r="BD516" s="115"/>
      <c r="BE516" s="115"/>
      <c r="BF516" s="115"/>
      <c r="BG516" s="115"/>
      <c r="BH516" s="115"/>
      <c r="BI516" s="115"/>
      <c r="BJ516" s="115"/>
      <c r="BK516" s="115"/>
      <c r="BL516" s="115"/>
      <c r="BM516" s="115"/>
      <c r="BN516" s="115"/>
      <c r="BO516" s="115"/>
      <c r="BP516" s="115"/>
      <c r="BQ516" s="115"/>
      <c r="BR516" s="115"/>
      <c r="BS516" s="115"/>
      <c r="BT516" s="115"/>
      <c r="BU516" s="115"/>
      <c r="BV516" s="115"/>
      <c r="BW516" s="115"/>
      <c r="BX516" s="115"/>
      <c r="BY516" s="115"/>
      <c r="BZ516" s="115"/>
      <c r="CA516" s="115"/>
      <c r="CB516" s="115"/>
      <c r="CC516" s="115"/>
      <c r="CD516" s="115"/>
      <c r="CE516" s="115"/>
      <c r="CF516" s="115"/>
      <c r="CG516" s="115"/>
      <c r="CH516" s="115"/>
      <c r="CI516" s="115"/>
      <c r="CJ516" s="115"/>
      <c r="CK516" s="115"/>
      <c r="CL516" s="115"/>
      <c r="CM516" s="115"/>
      <c r="CN516" s="115"/>
      <c r="CO516" s="115"/>
      <c r="CP516" s="115"/>
      <c r="CQ516" s="115"/>
      <c r="CR516" s="115"/>
      <c r="CS516" s="115"/>
      <c r="CT516" s="115"/>
      <c r="CU516" s="115"/>
      <c r="CV516" s="115"/>
      <c r="CW516" s="115"/>
      <c r="CX516" s="115"/>
      <c r="CY516" s="115"/>
      <c r="CZ516" s="115"/>
      <c r="DA516" s="115"/>
      <c r="DB516" s="115"/>
      <c r="DC516" s="115"/>
      <c r="DD516" s="115"/>
      <c r="DE516" s="115"/>
      <c r="DF516" s="115"/>
      <c r="DG516" s="115"/>
      <c r="DH516" s="115"/>
      <c r="DI516" s="115"/>
      <c r="DJ516" s="115"/>
      <c r="DK516" s="115"/>
      <c r="DL516" s="115"/>
      <c r="DM516" s="115"/>
      <c r="DN516" s="115"/>
      <c r="DO516" s="115"/>
      <c r="DP516" s="115"/>
      <c r="DQ516" s="115"/>
      <c r="DR516" s="115"/>
      <c r="DS516" s="115"/>
      <c r="DT516" s="115"/>
      <c r="DU516" s="115"/>
      <c r="DV516" s="115"/>
      <c r="DW516" s="115"/>
      <c r="DX516" s="115"/>
      <c r="DY516" s="115"/>
      <c r="DZ516" s="115"/>
      <c r="EA516" s="115"/>
      <c r="EB516" s="115"/>
      <c r="EC516" s="115"/>
      <c r="ED516" s="115"/>
      <c r="EE516" s="115"/>
      <c r="EF516" s="115"/>
      <c r="EG516" s="115"/>
      <c r="EH516" s="115"/>
      <c r="EI516" s="115"/>
      <c r="EJ516" s="115"/>
      <c r="EK516" s="115"/>
      <c r="EL516" s="115"/>
      <c r="EM516" s="115"/>
      <c r="EN516" s="115"/>
      <c r="EO516" s="115"/>
      <c r="EP516" s="115"/>
      <c r="EQ516" s="115"/>
      <c r="ER516" s="115"/>
      <c r="ES516" s="115"/>
      <c r="ET516" s="115"/>
      <c r="EU516" s="115"/>
      <c r="EV516" s="115"/>
      <c r="EW516" s="115"/>
      <c r="EX516" s="115"/>
      <c r="EY516" s="115"/>
      <c r="EZ516" s="115"/>
      <c r="FA516" s="115"/>
      <c r="FB516" s="115"/>
      <c r="FC516" s="115"/>
      <c r="FD516" s="115"/>
      <c r="FE516" s="115"/>
      <c r="FF516" s="115"/>
      <c r="FG516" s="115"/>
      <c r="FH516" s="115"/>
      <c r="FI516" s="115"/>
      <c r="FJ516" s="115"/>
      <c r="FK516" s="115"/>
      <c r="FL516" s="115"/>
      <c r="FM516" s="115"/>
      <c r="FN516" s="115"/>
      <c r="FO516" s="115"/>
      <c r="FP516" s="115"/>
      <c r="FQ516" s="115"/>
      <c r="FR516" s="115"/>
      <c r="FS516" s="115"/>
      <c r="FT516" s="115"/>
      <c r="FU516" s="115"/>
      <c r="FV516" s="115"/>
      <c r="FW516" s="115"/>
      <c r="FX516" s="115"/>
      <c r="FY516" s="115"/>
      <c r="FZ516" s="115"/>
      <c r="GA516" s="115"/>
      <c r="GB516" s="115"/>
      <c r="GC516" s="115"/>
      <c r="GD516" s="115"/>
      <c r="GE516" s="115"/>
      <c r="GF516" s="115"/>
      <c r="GG516" s="115"/>
    </row>
    <row r="517" spans="21:189" ht="12.75"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BZ517" s="115"/>
      <c r="CA517" s="115"/>
      <c r="CB517" s="115"/>
      <c r="CC517" s="115"/>
      <c r="CD517" s="115"/>
      <c r="CE517" s="115"/>
      <c r="CF517" s="115"/>
      <c r="CG517" s="115"/>
      <c r="CH517" s="115"/>
      <c r="CI517" s="115"/>
      <c r="CJ517" s="115"/>
      <c r="CK517" s="115"/>
      <c r="CL517" s="115"/>
      <c r="CM517" s="115"/>
      <c r="CN517" s="115"/>
      <c r="CO517" s="115"/>
      <c r="CP517" s="115"/>
      <c r="CQ517" s="115"/>
      <c r="CR517" s="115"/>
      <c r="CS517" s="115"/>
      <c r="CT517" s="115"/>
      <c r="CU517" s="115"/>
      <c r="CV517" s="115"/>
      <c r="CW517" s="115"/>
      <c r="CX517" s="115"/>
      <c r="CY517" s="115"/>
      <c r="CZ517" s="115"/>
      <c r="DA517" s="115"/>
      <c r="DB517" s="115"/>
      <c r="DC517" s="115"/>
      <c r="DD517" s="115"/>
      <c r="DE517" s="115"/>
      <c r="DF517" s="115"/>
      <c r="DG517" s="115"/>
      <c r="DH517" s="115"/>
      <c r="DI517" s="115"/>
      <c r="DJ517" s="115"/>
      <c r="DK517" s="115"/>
      <c r="DL517" s="115"/>
      <c r="DM517" s="115"/>
      <c r="DN517" s="115"/>
      <c r="DO517" s="115"/>
      <c r="DP517" s="115"/>
      <c r="DQ517" s="115"/>
      <c r="DR517" s="115"/>
      <c r="DS517" s="115"/>
      <c r="DT517" s="115"/>
      <c r="DU517" s="115"/>
      <c r="DV517" s="115"/>
      <c r="DW517" s="115"/>
      <c r="DX517" s="115"/>
      <c r="DY517" s="115"/>
      <c r="DZ517" s="115"/>
      <c r="EA517" s="115"/>
      <c r="EB517" s="115"/>
      <c r="EC517" s="115"/>
      <c r="ED517" s="115"/>
      <c r="EE517" s="115"/>
      <c r="EF517" s="115"/>
      <c r="EG517" s="115"/>
      <c r="EH517" s="115"/>
      <c r="EI517" s="115"/>
      <c r="EJ517" s="115"/>
      <c r="EK517" s="115"/>
      <c r="EL517" s="115"/>
      <c r="EM517" s="115"/>
      <c r="EN517" s="115"/>
      <c r="EO517" s="115"/>
      <c r="EP517" s="115"/>
      <c r="EQ517" s="115"/>
      <c r="ER517" s="115"/>
      <c r="ES517" s="115"/>
      <c r="ET517" s="115"/>
      <c r="EU517" s="115"/>
      <c r="EV517" s="115"/>
      <c r="EW517" s="115"/>
      <c r="EX517" s="115"/>
      <c r="EY517" s="115"/>
      <c r="EZ517" s="115"/>
      <c r="FA517" s="115"/>
      <c r="FB517" s="115"/>
      <c r="FC517" s="115"/>
      <c r="FD517" s="115"/>
      <c r="FE517" s="115"/>
      <c r="FF517" s="115"/>
      <c r="FG517" s="115"/>
      <c r="FH517" s="115"/>
      <c r="FI517" s="115"/>
      <c r="FJ517" s="115"/>
      <c r="FK517" s="115"/>
      <c r="FL517" s="115"/>
      <c r="FM517" s="115"/>
      <c r="FN517" s="115"/>
      <c r="FO517" s="115"/>
      <c r="FP517" s="115"/>
      <c r="FQ517" s="115"/>
      <c r="FR517" s="115"/>
      <c r="FS517" s="115"/>
      <c r="FT517" s="115"/>
      <c r="FU517" s="115"/>
      <c r="FV517" s="115"/>
      <c r="FW517" s="115"/>
      <c r="FX517" s="115"/>
      <c r="FY517" s="115"/>
      <c r="FZ517" s="115"/>
      <c r="GA517" s="115"/>
      <c r="GB517" s="115"/>
      <c r="GC517" s="115"/>
      <c r="GD517" s="115"/>
      <c r="GE517" s="115"/>
      <c r="GF517" s="115"/>
      <c r="GG517" s="115"/>
    </row>
    <row r="518" spans="21:189" ht="12.75"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 s="115"/>
      <c r="BR518" s="115"/>
      <c r="BS518" s="115"/>
      <c r="BT518" s="115"/>
      <c r="BU518" s="115"/>
      <c r="BV518" s="115"/>
      <c r="BW518" s="115"/>
      <c r="BX518" s="115"/>
      <c r="BY518" s="115"/>
      <c r="BZ518" s="115"/>
      <c r="CA518" s="115"/>
      <c r="CB518" s="115"/>
      <c r="CC518" s="115"/>
      <c r="CD518" s="115"/>
      <c r="CE518" s="115"/>
      <c r="CF518" s="115"/>
      <c r="CG518" s="115"/>
      <c r="CH518" s="115"/>
      <c r="CI518" s="115"/>
      <c r="CJ518" s="115"/>
      <c r="CK518" s="115"/>
      <c r="CL518" s="115"/>
      <c r="CM518" s="115"/>
      <c r="CN518" s="115"/>
      <c r="CO518" s="115"/>
      <c r="CP518" s="115"/>
      <c r="CQ518" s="115"/>
      <c r="CR518" s="115"/>
      <c r="CS518" s="115"/>
      <c r="CT518" s="115"/>
      <c r="CU518" s="115"/>
      <c r="CV518" s="115"/>
      <c r="CW518" s="115"/>
      <c r="CX518" s="115"/>
      <c r="CY518" s="115"/>
      <c r="CZ518" s="115"/>
      <c r="DA518" s="115"/>
      <c r="DB518" s="115"/>
      <c r="DC518" s="115"/>
      <c r="DD518" s="115"/>
      <c r="DE518" s="115"/>
      <c r="DF518" s="115"/>
      <c r="DG518" s="115"/>
      <c r="DH518" s="115"/>
      <c r="DI518" s="115"/>
      <c r="DJ518" s="115"/>
      <c r="DK518" s="115"/>
      <c r="DL518" s="115"/>
      <c r="DM518" s="115"/>
      <c r="DN518" s="115"/>
      <c r="DO518" s="115"/>
      <c r="DP518" s="115"/>
      <c r="DQ518" s="115"/>
      <c r="DR518" s="115"/>
      <c r="DS518" s="115"/>
      <c r="DT518" s="115"/>
      <c r="DU518" s="115"/>
      <c r="DV518" s="115"/>
      <c r="DW518" s="115"/>
      <c r="DX518" s="115"/>
      <c r="DY518" s="115"/>
      <c r="DZ518" s="115"/>
      <c r="EA518" s="115"/>
      <c r="EB518" s="115"/>
      <c r="EC518" s="115"/>
      <c r="ED518" s="115"/>
      <c r="EE518" s="115"/>
      <c r="EF518" s="115"/>
      <c r="EG518" s="115"/>
      <c r="EH518" s="115"/>
      <c r="EI518" s="115"/>
      <c r="EJ518" s="115"/>
      <c r="EK518" s="115"/>
      <c r="EL518" s="115"/>
      <c r="EM518" s="115"/>
      <c r="EN518" s="115"/>
      <c r="EO518" s="115"/>
      <c r="EP518" s="115"/>
      <c r="EQ518" s="115"/>
      <c r="ER518" s="115"/>
      <c r="ES518" s="115"/>
      <c r="ET518" s="115"/>
      <c r="EU518" s="115"/>
      <c r="EV518" s="115"/>
      <c r="EW518" s="115"/>
      <c r="EX518" s="115"/>
      <c r="EY518" s="115"/>
      <c r="EZ518" s="115"/>
      <c r="FA518" s="115"/>
      <c r="FB518" s="115"/>
      <c r="FC518" s="115"/>
      <c r="FD518" s="115"/>
      <c r="FE518" s="115"/>
      <c r="FF518" s="115"/>
      <c r="FG518" s="115"/>
      <c r="FH518" s="115"/>
      <c r="FI518" s="115"/>
      <c r="FJ518" s="115"/>
      <c r="FK518" s="115"/>
      <c r="FL518" s="115"/>
      <c r="FM518" s="115"/>
      <c r="FN518" s="115"/>
      <c r="FO518" s="115"/>
      <c r="FP518" s="115"/>
      <c r="FQ518" s="115"/>
      <c r="FR518" s="115"/>
      <c r="FS518" s="115"/>
      <c r="FT518" s="115"/>
      <c r="FU518" s="115"/>
      <c r="FV518" s="115"/>
      <c r="FW518" s="115"/>
      <c r="FX518" s="115"/>
      <c r="FY518" s="115"/>
      <c r="FZ518" s="115"/>
      <c r="GA518" s="115"/>
      <c r="GB518" s="115"/>
      <c r="GC518" s="115"/>
      <c r="GD518" s="115"/>
      <c r="GE518" s="115"/>
      <c r="GF518" s="115"/>
      <c r="GG518" s="115"/>
    </row>
    <row r="519" spans="21:189" ht="12.75"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5"/>
      <c r="AM519" s="115"/>
      <c r="AN519" s="115"/>
      <c r="AO519" s="115"/>
      <c r="AP519" s="115"/>
      <c r="AQ519" s="115"/>
      <c r="AR519" s="115"/>
      <c r="AS519" s="115"/>
      <c r="AT519" s="115"/>
      <c r="AU519" s="115"/>
      <c r="AV519" s="115"/>
      <c r="AW519" s="115"/>
      <c r="AX519" s="115"/>
      <c r="AY519" s="115"/>
      <c r="AZ519" s="115"/>
      <c r="BA519" s="115"/>
      <c r="BB519" s="115"/>
      <c r="BC519" s="115"/>
      <c r="BD519" s="115"/>
      <c r="BE519" s="115"/>
      <c r="BF519" s="115"/>
      <c r="BG519" s="115"/>
      <c r="BH519" s="115"/>
      <c r="BI519" s="115"/>
      <c r="BJ519" s="115"/>
      <c r="BK519" s="115"/>
      <c r="BL519" s="115"/>
      <c r="BM519" s="115"/>
      <c r="BN519" s="115"/>
      <c r="BO519" s="115"/>
      <c r="BP519" s="115"/>
      <c r="BQ519" s="115"/>
      <c r="BR519" s="115"/>
      <c r="BS519" s="115"/>
      <c r="BT519" s="115"/>
      <c r="BU519" s="115"/>
      <c r="BV519" s="115"/>
      <c r="BW519" s="115"/>
      <c r="BX519" s="115"/>
      <c r="BY519" s="115"/>
      <c r="BZ519" s="115"/>
      <c r="CA519" s="115"/>
      <c r="CB519" s="115"/>
      <c r="CC519" s="115"/>
      <c r="CD519" s="115"/>
      <c r="CE519" s="115"/>
      <c r="CF519" s="115"/>
      <c r="CG519" s="115"/>
      <c r="CH519" s="115"/>
      <c r="CI519" s="115"/>
      <c r="CJ519" s="115"/>
      <c r="CK519" s="115"/>
      <c r="CL519" s="115"/>
      <c r="CM519" s="115"/>
      <c r="CN519" s="115"/>
      <c r="CO519" s="115"/>
      <c r="CP519" s="115"/>
      <c r="CQ519" s="115"/>
      <c r="CR519" s="115"/>
      <c r="CS519" s="115"/>
      <c r="CT519" s="115"/>
      <c r="CU519" s="115"/>
      <c r="CV519" s="115"/>
      <c r="CW519" s="115"/>
      <c r="CX519" s="115"/>
      <c r="CY519" s="115"/>
      <c r="CZ519" s="115"/>
      <c r="DA519" s="115"/>
      <c r="DB519" s="115"/>
      <c r="DC519" s="115"/>
      <c r="DD519" s="115"/>
      <c r="DE519" s="115"/>
      <c r="DF519" s="115"/>
      <c r="DG519" s="115"/>
      <c r="DH519" s="115"/>
      <c r="DI519" s="115"/>
      <c r="DJ519" s="115"/>
      <c r="DK519" s="115"/>
      <c r="DL519" s="115"/>
      <c r="DM519" s="115"/>
      <c r="DN519" s="115"/>
      <c r="DO519" s="115"/>
      <c r="DP519" s="115"/>
      <c r="DQ519" s="115"/>
      <c r="DR519" s="115"/>
      <c r="DS519" s="115"/>
      <c r="DT519" s="115"/>
      <c r="DU519" s="115"/>
      <c r="DV519" s="115"/>
      <c r="DW519" s="115"/>
      <c r="DX519" s="115"/>
      <c r="DY519" s="115"/>
      <c r="DZ519" s="115"/>
      <c r="EA519" s="115"/>
      <c r="EB519" s="115"/>
      <c r="EC519" s="115"/>
      <c r="ED519" s="115"/>
      <c r="EE519" s="115"/>
      <c r="EF519" s="115"/>
      <c r="EG519" s="115"/>
      <c r="EH519" s="115"/>
      <c r="EI519" s="115"/>
      <c r="EJ519" s="115"/>
      <c r="EK519" s="115"/>
      <c r="EL519" s="115"/>
      <c r="EM519" s="115"/>
      <c r="EN519" s="115"/>
      <c r="EO519" s="115"/>
      <c r="EP519" s="115"/>
      <c r="EQ519" s="115"/>
      <c r="ER519" s="115"/>
      <c r="ES519" s="115"/>
      <c r="ET519" s="115"/>
      <c r="EU519" s="115"/>
      <c r="EV519" s="115"/>
      <c r="EW519" s="115"/>
      <c r="EX519" s="115"/>
      <c r="EY519" s="115"/>
      <c r="EZ519" s="115"/>
      <c r="FA519" s="115"/>
      <c r="FB519" s="115"/>
      <c r="FC519" s="115"/>
      <c r="FD519" s="115"/>
      <c r="FE519" s="115"/>
      <c r="FF519" s="115"/>
      <c r="FG519" s="115"/>
      <c r="FH519" s="115"/>
      <c r="FI519" s="115"/>
      <c r="FJ519" s="115"/>
      <c r="FK519" s="115"/>
      <c r="FL519" s="115"/>
      <c r="FM519" s="115"/>
      <c r="FN519" s="115"/>
      <c r="FO519" s="115"/>
      <c r="FP519" s="115"/>
      <c r="FQ519" s="115"/>
      <c r="FR519" s="115"/>
      <c r="FS519" s="115"/>
      <c r="FT519" s="115"/>
      <c r="FU519" s="115"/>
      <c r="FV519" s="115"/>
      <c r="FW519" s="115"/>
      <c r="FX519" s="115"/>
      <c r="FY519" s="115"/>
      <c r="FZ519" s="115"/>
      <c r="GA519" s="115"/>
      <c r="GB519" s="115"/>
      <c r="GC519" s="115"/>
      <c r="GD519" s="115"/>
      <c r="GE519" s="115"/>
      <c r="GF519" s="115"/>
      <c r="GG519" s="115"/>
    </row>
    <row r="520" spans="21:189" ht="12.75"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5"/>
      <c r="AM520" s="115"/>
      <c r="AN520" s="115"/>
      <c r="AO520" s="115"/>
      <c r="AP520" s="115"/>
      <c r="AQ520" s="115"/>
      <c r="AR520" s="115"/>
      <c r="AS520" s="115"/>
      <c r="AT520" s="115"/>
      <c r="AU520" s="115"/>
      <c r="AV520" s="115"/>
      <c r="AW520" s="115"/>
      <c r="AX520" s="115"/>
      <c r="AY520" s="115"/>
      <c r="AZ520" s="115"/>
      <c r="BA520" s="115"/>
      <c r="BB520" s="115"/>
      <c r="BC520" s="115"/>
      <c r="BD520" s="115"/>
      <c r="BE520" s="115"/>
      <c r="BF520" s="115"/>
      <c r="BG520" s="115"/>
      <c r="BH520" s="115"/>
      <c r="BI520" s="115"/>
      <c r="BJ520" s="115"/>
      <c r="BK520" s="115"/>
      <c r="BL520" s="115"/>
      <c r="BM520" s="115"/>
      <c r="BN520" s="115"/>
      <c r="BO520" s="115"/>
      <c r="BP520" s="115"/>
      <c r="BQ520" s="115"/>
      <c r="BR520" s="115"/>
      <c r="BS520" s="115"/>
      <c r="BT520" s="115"/>
      <c r="BU520" s="115"/>
      <c r="BV520" s="115"/>
      <c r="BW520" s="115"/>
      <c r="BX520" s="115"/>
      <c r="BY520" s="115"/>
      <c r="BZ520" s="115"/>
      <c r="CA520" s="115"/>
      <c r="CB520" s="115"/>
      <c r="CC520" s="115"/>
      <c r="CD520" s="115"/>
      <c r="CE520" s="115"/>
      <c r="CF520" s="115"/>
      <c r="CG520" s="115"/>
      <c r="CH520" s="115"/>
      <c r="CI520" s="115"/>
      <c r="CJ520" s="115"/>
      <c r="CK520" s="115"/>
      <c r="CL520" s="115"/>
      <c r="CM520" s="115"/>
      <c r="CN520" s="115"/>
      <c r="CO520" s="115"/>
      <c r="CP520" s="115"/>
      <c r="CQ520" s="115"/>
      <c r="CR520" s="115"/>
      <c r="CS520" s="115"/>
      <c r="CT520" s="115"/>
      <c r="CU520" s="115"/>
      <c r="CV520" s="115"/>
      <c r="CW520" s="115"/>
      <c r="CX520" s="115"/>
      <c r="CY520" s="115"/>
      <c r="CZ520" s="115"/>
      <c r="DA520" s="115"/>
      <c r="DB520" s="115"/>
      <c r="DC520" s="115"/>
      <c r="DD520" s="115"/>
      <c r="DE520" s="115"/>
      <c r="DF520" s="115"/>
      <c r="DG520" s="115"/>
      <c r="DH520" s="115"/>
      <c r="DI520" s="115"/>
      <c r="DJ520" s="115"/>
      <c r="DK520" s="115"/>
      <c r="DL520" s="115"/>
      <c r="DM520" s="115"/>
      <c r="DN520" s="115"/>
      <c r="DO520" s="115"/>
      <c r="DP520" s="115"/>
      <c r="DQ520" s="115"/>
      <c r="DR520" s="115"/>
      <c r="DS520" s="115"/>
      <c r="DT520" s="115"/>
      <c r="DU520" s="115"/>
      <c r="DV520" s="115"/>
      <c r="DW520" s="115"/>
      <c r="DX520" s="115"/>
      <c r="DY520" s="115"/>
      <c r="DZ520" s="115"/>
      <c r="EA520" s="115"/>
      <c r="EB520" s="115"/>
      <c r="EC520" s="115"/>
      <c r="ED520" s="115"/>
      <c r="EE520" s="115"/>
      <c r="EF520" s="115"/>
      <c r="EG520" s="115"/>
      <c r="EH520" s="115"/>
      <c r="EI520" s="115"/>
      <c r="EJ520" s="115"/>
      <c r="EK520" s="115"/>
      <c r="EL520" s="115"/>
      <c r="EM520" s="115"/>
      <c r="EN520" s="115"/>
      <c r="EO520" s="115"/>
      <c r="EP520" s="115"/>
      <c r="EQ520" s="115"/>
      <c r="ER520" s="115"/>
      <c r="ES520" s="115"/>
      <c r="ET520" s="115"/>
      <c r="EU520" s="115"/>
      <c r="EV520" s="115"/>
      <c r="EW520" s="115"/>
      <c r="EX520" s="115"/>
      <c r="EY520" s="115"/>
      <c r="EZ520" s="115"/>
      <c r="FA520" s="115"/>
      <c r="FB520" s="115"/>
      <c r="FC520" s="115"/>
      <c r="FD520" s="115"/>
      <c r="FE520" s="115"/>
      <c r="FF520" s="115"/>
      <c r="FG520" s="115"/>
      <c r="FH520" s="115"/>
      <c r="FI520" s="115"/>
      <c r="FJ520" s="115"/>
      <c r="FK520" s="115"/>
      <c r="FL520" s="115"/>
      <c r="FM520" s="115"/>
      <c r="FN520" s="115"/>
      <c r="FO520" s="115"/>
      <c r="FP520" s="115"/>
      <c r="FQ520" s="115"/>
      <c r="FR520" s="115"/>
      <c r="FS520" s="115"/>
      <c r="FT520" s="115"/>
      <c r="FU520" s="115"/>
      <c r="FV520" s="115"/>
      <c r="FW520" s="115"/>
      <c r="FX520" s="115"/>
      <c r="FY520" s="115"/>
      <c r="FZ520" s="115"/>
      <c r="GA520" s="115"/>
      <c r="GB520" s="115"/>
      <c r="GC520" s="115"/>
      <c r="GD520" s="115"/>
      <c r="GE520" s="115"/>
      <c r="GF520" s="115"/>
      <c r="GG520" s="115"/>
    </row>
    <row r="521" spans="21:189" ht="12.75"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  <c r="AR521" s="115"/>
      <c r="AS521" s="115"/>
      <c r="AT521" s="115"/>
      <c r="AU521" s="115"/>
      <c r="AV521" s="115"/>
      <c r="AW521" s="115"/>
      <c r="AX521" s="115"/>
      <c r="AY521" s="115"/>
      <c r="AZ521" s="115"/>
      <c r="BA521" s="115"/>
      <c r="BB521" s="115"/>
      <c r="BC521" s="115"/>
      <c r="BD521" s="115"/>
      <c r="BE521" s="115"/>
      <c r="BF521" s="115"/>
      <c r="BG521" s="115"/>
      <c r="BH521" s="115"/>
      <c r="BI521" s="115"/>
      <c r="BJ521" s="115"/>
      <c r="BK521" s="115"/>
      <c r="BL521" s="115"/>
      <c r="BM521" s="115"/>
      <c r="BN521" s="115"/>
      <c r="BO521" s="115"/>
      <c r="BP521" s="115"/>
      <c r="BQ521" s="115"/>
      <c r="BR521" s="115"/>
      <c r="BS521" s="115"/>
      <c r="BT521" s="115"/>
      <c r="BU521" s="115"/>
      <c r="BV521" s="115"/>
      <c r="BW521" s="115"/>
      <c r="BX521" s="115"/>
      <c r="BY521" s="115"/>
      <c r="BZ521" s="115"/>
      <c r="CA521" s="115"/>
      <c r="CB521" s="115"/>
      <c r="CC521" s="115"/>
      <c r="CD521" s="115"/>
      <c r="CE521" s="115"/>
      <c r="CF521" s="115"/>
      <c r="CG521" s="115"/>
      <c r="CH521" s="115"/>
      <c r="CI521" s="115"/>
      <c r="CJ521" s="115"/>
      <c r="CK521" s="115"/>
      <c r="CL521" s="115"/>
      <c r="CM521" s="115"/>
      <c r="CN521" s="115"/>
      <c r="CO521" s="115"/>
      <c r="CP521" s="115"/>
      <c r="CQ521" s="115"/>
      <c r="CR521" s="115"/>
      <c r="CS521" s="115"/>
      <c r="CT521" s="115"/>
      <c r="CU521" s="115"/>
      <c r="CV521" s="115"/>
      <c r="CW521" s="115"/>
      <c r="CX521" s="115"/>
      <c r="CY521" s="115"/>
      <c r="CZ521" s="115"/>
      <c r="DA521" s="115"/>
      <c r="DB521" s="115"/>
      <c r="DC521" s="115"/>
      <c r="DD521" s="115"/>
      <c r="DE521" s="115"/>
      <c r="DF521" s="115"/>
      <c r="DG521" s="115"/>
      <c r="DH521" s="115"/>
      <c r="DI521" s="115"/>
      <c r="DJ521" s="115"/>
      <c r="DK521" s="115"/>
      <c r="DL521" s="115"/>
      <c r="DM521" s="115"/>
      <c r="DN521" s="115"/>
      <c r="DO521" s="115"/>
      <c r="DP521" s="115"/>
      <c r="DQ521" s="115"/>
      <c r="DR521" s="115"/>
      <c r="DS521" s="115"/>
      <c r="DT521" s="115"/>
      <c r="DU521" s="115"/>
      <c r="DV521" s="115"/>
      <c r="DW521" s="115"/>
      <c r="DX521" s="115"/>
      <c r="DY521" s="115"/>
      <c r="DZ521" s="115"/>
      <c r="EA521" s="115"/>
      <c r="EB521" s="115"/>
      <c r="EC521" s="115"/>
      <c r="ED521" s="115"/>
      <c r="EE521" s="115"/>
      <c r="EF521" s="115"/>
      <c r="EG521" s="115"/>
      <c r="EH521" s="115"/>
      <c r="EI521" s="115"/>
      <c r="EJ521" s="115"/>
      <c r="EK521" s="115"/>
      <c r="EL521" s="115"/>
      <c r="EM521" s="115"/>
      <c r="EN521" s="115"/>
      <c r="EO521" s="115"/>
      <c r="EP521" s="115"/>
      <c r="EQ521" s="115"/>
      <c r="ER521" s="115"/>
      <c r="ES521" s="115"/>
      <c r="ET521" s="115"/>
      <c r="EU521" s="115"/>
      <c r="EV521" s="115"/>
      <c r="EW521" s="115"/>
      <c r="EX521" s="115"/>
      <c r="EY521" s="115"/>
      <c r="EZ521" s="115"/>
      <c r="FA521" s="115"/>
      <c r="FB521" s="115"/>
      <c r="FC521" s="115"/>
      <c r="FD521" s="115"/>
      <c r="FE521" s="115"/>
      <c r="FF521" s="115"/>
      <c r="FG521" s="115"/>
      <c r="FH521" s="115"/>
      <c r="FI521" s="115"/>
      <c r="FJ521" s="115"/>
      <c r="FK521" s="115"/>
      <c r="FL521" s="115"/>
      <c r="FM521" s="115"/>
      <c r="FN521" s="115"/>
      <c r="FO521" s="115"/>
      <c r="FP521" s="115"/>
      <c r="FQ521" s="115"/>
      <c r="FR521" s="115"/>
      <c r="FS521" s="115"/>
      <c r="FT521" s="115"/>
      <c r="FU521" s="115"/>
      <c r="FV521" s="115"/>
      <c r="FW521" s="115"/>
      <c r="FX521" s="115"/>
      <c r="FY521" s="115"/>
      <c r="FZ521" s="115"/>
      <c r="GA521" s="115"/>
      <c r="GB521" s="115"/>
      <c r="GC521" s="115"/>
      <c r="GD521" s="115"/>
      <c r="GE521" s="115"/>
      <c r="GF521" s="115"/>
      <c r="GG521" s="115"/>
    </row>
    <row r="522" spans="21:189" ht="12.75"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5"/>
      <c r="AM522" s="115"/>
      <c r="AN522" s="115"/>
      <c r="AO522" s="115"/>
      <c r="AP522" s="115"/>
      <c r="AQ522" s="115"/>
      <c r="AR522" s="115"/>
      <c r="AS522" s="115"/>
      <c r="AT522" s="115"/>
      <c r="AU522" s="115"/>
      <c r="AV522" s="115"/>
      <c r="AW522" s="115"/>
      <c r="AX522" s="115"/>
      <c r="AY522" s="115"/>
      <c r="AZ522" s="115"/>
      <c r="BA522" s="115"/>
      <c r="BB522" s="115"/>
      <c r="BC522" s="115"/>
      <c r="BD522" s="115"/>
      <c r="BE522" s="115"/>
      <c r="BF522" s="115"/>
      <c r="BG522" s="115"/>
      <c r="BH522" s="115"/>
      <c r="BI522" s="115"/>
      <c r="BJ522" s="115"/>
      <c r="BK522" s="115"/>
      <c r="BL522" s="115"/>
      <c r="BM522" s="115"/>
      <c r="BN522" s="115"/>
      <c r="BO522" s="115"/>
      <c r="BP522" s="115"/>
      <c r="BQ522" s="115"/>
      <c r="BR522" s="115"/>
      <c r="BS522" s="115"/>
      <c r="BT522" s="115"/>
      <c r="BU522" s="115"/>
      <c r="BV522" s="115"/>
      <c r="BW522" s="115"/>
      <c r="BX522" s="115"/>
      <c r="BY522" s="115"/>
      <c r="BZ522" s="115"/>
      <c r="CA522" s="115"/>
      <c r="CB522" s="115"/>
      <c r="CC522" s="115"/>
      <c r="CD522" s="115"/>
      <c r="CE522" s="115"/>
      <c r="CF522" s="115"/>
      <c r="CG522" s="115"/>
      <c r="CH522" s="115"/>
      <c r="CI522" s="115"/>
      <c r="CJ522" s="115"/>
      <c r="CK522" s="115"/>
      <c r="CL522" s="115"/>
      <c r="CM522" s="115"/>
      <c r="CN522" s="115"/>
      <c r="CO522" s="115"/>
      <c r="CP522" s="115"/>
      <c r="CQ522" s="115"/>
      <c r="CR522" s="115"/>
      <c r="CS522" s="115"/>
      <c r="CT522" s="115"/>
      <c r="CU522" s="115"/>
      <c r="CV522" s="115"/>
      <c r="CW522" s="115"/>
      <c r="CX522" s="115"/>
      <c r="CY522" s="115"/>
      <c r="CZ522" s="115"/>
      <c r="DA522" s="115"/>
      <c r="DB522" s="115"/>
      <c r="DC522" s="115"/>
      <c r="DD522" s="115"/>
      <c r="DE522" s="115"/>
      <c r="DF522" s="115"/>
      <c r="DG522" s="115"/>
      <c r="DH522" s="115"/>
      <c r="DI522" s="115"/>
      <c r="DJ522" s="115"/>
      <c r="DK522" s="115"/>
      <c r="DL522" s="115"/>
      <c r="DM522" s="115"/>
      <c r="DN522" s="115"/>
      <c r="DO522" s="115"/>
      <c r="DP522" s="115"/>
      <c r="DQ522" s="115"/>
      <c r="DR522" s="115"/>
      <c r="DS522" s="115"/>
      <c r="DT522" s="115"/>
      <c r="DU522" s="115"/>
      <c r="DV522" s="115"/>
      <c r="DW522" s="115"/>
      <c r="DX522" s="115"/>
      <c r="DY522" s="115"/>
      <c r="DZ522" s="115"/>
      <c r="EA522" s="115"/>
      <c r="EB522" s="115"/>
      <c r="EC522" s="115"/>
      <c r="ED522" s="115"/>
      <c r="EE522" s="115"/>
      <c r="EF522" s="115"/>
      <c r="EG522" s="115"/>
      <c r="EH522" s="115"/>
      <c r="EI522" s="115"/>
      <c r="EJ522" s="115"/>
      <c r="EK522" s="115"/>
      <c r="EL522" s="115"/>
      <c r="EM522" s="115"/>
      <c r="EN522" s="115"/>
      <c r="EO522" s="115"/>
      <c r="EP522" s="115"/>
      <c r="EQ522" s="115"/>
      <c r="ER522" s="115"/>
      <c r="ES522" s="115"/>
      <c r="ET522" s="115"/>
      <c r="EU522" s="115"/>
      <c r="EV522" s="115"/>
      <c r="EW522" s="115"/>
      <c r="EX522" s="115"/>
      <c r="EY522" s="115"/>
      <c r="EZ522" s="115"/>
      <c r="FA522" s="115"/>
      <c r="FB522" s="115"/>
      <c r="FC522" s="115"/>
      <c r="FD522" s="115"/>
      <c r="FE522" s="115"/>
      <c r="FF522" s="115"/>
      <c r="FG522" s="115"/>
      <c r="FH522" s="115"/>
      <c r="FI522" s="115"/>
      <c r="FJ522" s="115"/>
      <c r="FK522" s="115"/>
      <c r="FL522" s="115"/>
      <c r="FM522" s="115"/>
      <c r="FN522" s="115"/>
      <c r="FO522" s="115"/>
      <c r="FP522" s="115"/>
      <c r="FQ522" s="115"/>
      <c r="FR522" s="115"/>
      <c r="FS522" s="115"/>
      <c r="FT522" s="115"/>
      <c r="FU522" s="115"/>
      <c r="FV522" s="115"/>
      <c r="FW522" s="115"/>
      <c r="FX522" s="115"/>
      <c r="FY522" s="115"/>
      <c r="FZ522" s="115"/>
      <c r="GA522" s="115"/>
      <c r="GB522" s="115"/>
      <c r="GC522" s="115"/>
      <c r="GD522" s="115"/>
      <c r="GE522" s="115"/>
      <c r="GF522" s="115"/>
      <c r="GG522" s="115"/>
    </row>
    <row r="523" spans="21:189" ht="12.75"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5"/>
      <c r="AM523" s="115"/>
      <c r="AN523" s="115"/>
      <c r="AO523" s="115"/>
      <c r="AP523" s="115"/>
      <c r="AQ523" s="115"/>
      <c r="AR523" s="115"/>
      <c r="AS523" s="115"/>
      <c r="AT523" s="115"/>
      <c r="AU523" s="115"/>
      <c r="AV523" s="115"/>
      <c r="AW523" s="115"/>
      <c r="AX523" s="115"/>
      <c r="AY523" s="115"/>
      <c r="AZ523" s="115"/>
      <c r="BA523" s="115"/>
      <c r="BB523" s="115"/>
      <c r="BC523" s="115"/>
      <c r="BD523" s="115"/>
      <c r="BE523" s="115"/>
      <c r="BF523" s="115"/>
      <c r="BG523" s="115"/>
      <c r="BH523" s="115"/>
      <c r="BI523" s="115"/>
      <c r="BJ523" s="115"/>
      <c r="BK523" s="115"/>
      <c r="BL523" s="115"/>
      <c r="BM523" s="115"/>
      <c r="BN523" s="115"/>
      <c r="BO523" s="115"/>
      <c r="BP523" s="115"/>
      <c r="BQ523" s="115"/>
      <c r="BR523" s="115"/>
      <c r="BS523" s="115"/>
      <c r="BT523" s="115"/>
      <c r="BU523" s="115"/>
      <c r="BV523" s="115"/>
      <c r="BW523" s="115"/>
      <c r="BX523" s="115"/>
      <c r="BY523" s="115"/>
      <c r="BZ523" s="115"/>
      <c r="CA523" s="115"/>
      <c r="CB523" s="115"/>
      <c r="CC523" s="115"/>
      <c r="CD523" s="115"/>
      <c r="CE523" s="115"/>
      <c r="CF523" s="115"/>
      <c r="CG523" s="115"/>
      <c r="CH523" s="115"/>
      <c r="CI523" s="115"/>
      <c r="CJ523" s="115"/>
      <c r="CK523" s="115"/>
      <c r="CL523" s="115"/>
      <c r="CM523" s="115"/>
      <c r="CN523" s="115"/>
      <c r="CO523" s="115"/>
      <c r="CP523" s="115"/>
      <c r="CQ523" s="115"/>
      <c r="CR523" s="115"/>
      <c r="CS523" s="115"/>
      <c r="CT523" s="115"/>
      <c r="CU523" s="115"/>
      <c r="CV523" s="115"/>
      <c r="CW523" s="115"/>
      <c r="CX523" s="115"/>
      <c r="CY523" s="115"/>
      <c r="CZ523" s="115"/>
      <c r="DA523" s="115"/>
      <c r="DB523" s="115"/>
      <c r="DC523" s="115"/>
      <c r="DD523" s="115"/>
      <c r="DE523" s="115"/>
      <c r="DF523" s="115"/>
      <c r="DG523" s="115"/>
      <c r="DH523" s="115"/>
      <c r="DI523" s="115"/>
      <c r="DJ523" s="115"/>
      <c r="DK523" s="115"/>
      <c r="DL523" s="115"/>
      <c r="DM523" s="115"/>
      <c r="DN523" s="115"/>
      <c r="DO523" s="115"/>
      <c r="DP523" s="115"/>
      <c r="DQ523" s="115"/>
      <c r="DR523" s="115"/>
      <c r="DS523" s="115"/>
      <c r="DT523" s="115"/>
      <c r="DU523" s="115"/>
      <c r="DV523" s="115"/>
      <c r="DW523" s="115"/>
      <c r="DX523" s="115"/>
      <c r="DY523" s="115"/>
      <c r="DZ523" s="115"/>
      <c r="EA523" s="115"/>
      <c r="EB523" s="115"/>
      <c r="EC523" s="115"/>
      <c r="ED523" s="115"/>
      <c r="EE523" s="115"/>
      <c r="EF523" s="115"/>
      <c r="EG523" s="115"/>
      <c r="EH523" s="115"/>
      <c r="EI523" s="115"/>
      <c r="EJ523" s="115"/>
      <c r="EK523" s="115"/>
      <c r="EL523" s="115"/>
      <c r="EM523" s="115"/>
      <c r="EN523" s="115"/>
      <c r="EO523" s="115"/>
      <c r="EP523" s="115"/>
      <c r="EQ523" s="115"/>
      <c r="ER523" s="115"/>
      <c r="ES523" s="115"/>
      <c r="ET523" s="115"/>
      <c r="EU523" s="115"/>
      <c r="EV523" s="115"/>
      <c r="EW523" s="115"/>
      <c r="EX523" s="115"/>
      <c r="EY523" s="115"/>
      <c r="EZ523" s="115"/>
      <c r="FA523" s="115"/>
      <c r="FB523" s="115"/>
      <c r="FC523" s="115"/>
      <c r="FD523" s="115"/>
      <c r="FE523" s="115"/>
      <c r="FF523" s="115"/>
      <c r="FG523" s="115"/>
      <c r="FH523" s="115"/>
      <c r="FI523" s="115"/>
      <c r="FJ523" s="115"/>
      <c r="FK523" s="115"/>
      <c r="FL523" s="115"/>
      <c r="FM523" s="115"/>
      <c r="FN523" s="115"/>
      <c r="FO523" s="115"/>
      <c r="FP523" s="115"/>
      <c r="FQ523" s="115"/>
      <c r="FR523" s="115"/>
      <c r="FS523" s="115"/>
      <c r="FT523" s="115"/>
      <c r="FU523" s="115"/>
      <c r="FV523" s="115"/>
      <c r="FW523" s="115"/>
      <c r="FX523" s="115"/>
      <c r="FY523" s="115"/>
      <c r="FZ523" s="115"/>
      <c r="GA523" s="115"/>
      <c r="GB523" s="115"/>
      <c r="GC523" s="115"/>
      <c r="GD523" s="115"/>
      <c r="GE523" s="115"/>
      <c r="GF523" s="115"/>
      <c r="GG523" s="115"/>
    </row>
    <row r="524" spans="21:189" ht="12.75"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5"/>
      <c r="AM524" s="115"/>
      <c r="AN524" s="115"/>
      <c r="AO524" s="115"/>
      <c r="AP524" s="115"/>
      <c r="AQ524" s="115"/>
      <c r="AR524" s="115"/>
      <c r="AS524" s="115"/>
      <c r="AT524" s="115"/>
      <c r="AU524" s="115"/>
      <c r="AV524" s="115"/>
      <c r="AW524" s="115"/>
      <c r="AX524" s="115"/>
      <c r="AY524" s="115"/>
      <c r="AZ524" s="115"/>
      <c r="BA524" s="115"/>
      <c r="BB524" s="115"/>
      <c r="BC524" s="115"/>
      <c r="BD524" s="115"/>
      <c r="BE524" s="115"/>
      <c r="BF524" s="115"/>
      <c r="BG524" s="115"/>
      <c r="BH524" s="115"/>
      <c r="BI524" s="115"/>
      <c r="BJ524" s="115"/>
      <c r="BK524" s="115"/>
      <c r="BL524" s="115"/>
      <c r="BM524" s="115"/>
      <c r="BN524" s="115"/>
      <c r="BO524" s="115"/>
      <c r="BP524" s="115"/>
      <c r="BQ524" s="115"/>
      <c r="BR524" s="115"/>
      <c r="BS524" s="115"/>
      <c r="BT524" s="115"/>
      <c r="BU524" s="115"/>
      <c r="BV524" s="115"/>
      <c r="BW524" s="115"/>
      <c r="BX524" s="115"/>
      <c r="BY524" s="115"/>
      <c r="BZ524" s="115"/>
      <c r="CA524" s="115"/>
      <c r="CB524" s="115"/>
      <c r="CC524" s="115"/>
      <c r="CD524" s="115"/>
      <c r="CE524" s="115"/>
      <c r="CF524" s="115"/>
      <c r="CG524" s="115"/>
      <c r="CH524" s="115"/>
      <c r="CI524" s="115"/>
      <c r="CJ524" s="115"/>
      <c r="CK524" s="115"/>
      <c r="CL524" s="115"/>
      <c r="CM524" s="115"/>
      <c r="CN524" s="115"/>
      <c r="CO524" s="115"/>
      <c r="CP524" s="115"/>
      <c r="CQ524" s="115"/>
      <c r="CR524" s="115"/>
      <c r="CS524" s="115"/>
      <c r="CT524" s="115"/>
      <c r="CU524" s="115"/>
      <c r="CV524" s="115"/>
      <c r="CW524" s="115"/>
      <c r="CX524" s="115"/>
      <c r="CY524" s="115"/>
      <c r="CZ524" s="115"/>
      <c r="DA524" s="115"/>
      <c r="DB524" s="115"/>
      <c r="DC524" s="115"/>
      <c r="DD524" s="115"/>
      <c r="DE524" s="115"/>
      <c r="DF524" s="115"/>
      <c r="DG524" s="115"/>
      <c r="DH524" s="115"/>
      <c r="DI524" s="115"/>
      <c r="DJ524" s="115"/>
      <c r="DK524" s="115"/>
      <c r="DL524" s="115"/>
      <c r="DM524" s="115"/>
      <c r="DN524" s="115"/>
      <c r="DO524" s="115"/>
      <c r="DP524" s="115"/>
      <c r="DQ524" s="115"/>
      <c r="DR524" s="115"/>
      <c r="DS524" s="115"/>
      <c r="DT524" s="115"/>
      <c r="DU524" s="115"/>
      <c r="DV524" s="115"/>
      <c r="DW524" s="115"/>
      <c r="DX524" s="115"/>
      <c r="DY524" s="115"/>
      <c r="DZ524" s="115"/>
      <c r="EA524" s="115"/>
      <c r="EB524" s="115"/>
      <c r="EC524" s="115"/>
      <c r="ED524" s="115"/>
      <c r="EE524" s="115"/>
      <c r="EF524" s="115"/>
      <c r="EG524" s="115"/>
      <c r="EH524" s="115"/>
      <c r="EI524" s="115"/>
      <c r="EJ524" s="115"/>
      <c r="EK524" s="115"/>
      <c r="EL524" s="115"/>
      <c r="EM524" s="115"/>
      <c r="EN524" s="115"/>
      <c r="EO524" s="115"/>
      <c r="EP524" s="115"/>
      <c r="EQ524" s="115"/>
      <c r="ER524" s="115"/>
      <c r="ES524" s="115"/>
      <c r="ET524" s="115"/>
      <c r="EU524" s="115"/>
      <c r="EV524" s="115"/>
      <c r="EW524" s="115"/>
      <c r="EX524" s="115"/>
      <c r="EY524" s="115"/>
      <c r="EZ524" s="115"/>
      <c r="FA524" s="115"/>
      <c r="FB524" s="115"/>
      <c r="FC524" s="115"/>
      <c r="FD524" s="115"/>
      <c r="FE524" s="115"/>
      <c r="FF524" s="115"/>
      <c r="FG524" s="115"/>
      <c r="FH524" s="115"/>
      <c r="FI524" s="115"/>
      <c r="FJ524" s="115"/>
      <c r="FK524" s="115"/>
      <c r="FL524" s="115"/>
      <c r="FM524" s="115"/>
      <c r="FN524" s="115"/>
      <c r="FO524" s="115"/>
      <c r="FP524" s="115"/>
      <c r="FQ524" s="115"/>
      <c r="FR524" s="115"/>
      <c r="FS524" s="115"/>
      <c r="FT524" s="115"/>
      <c r="FU524" s="115"/>
      <c r="FV524" s="115"/>
      <c r="FW524" s="115"/>
      <c r="FX524" s="115"/>
      <c r="FY524" s="115"/>
      <c r="FZ524" s="115"/>
      <c r="GA524" s="115"/>
      <c r="GB524" s="115"/>
      <c r="GC524" s="115"/>
      <c r="GD524" s="115"/>
      <c r="GE524" s="115"/>
      <c r="GF524" s="115"/>
      <c r="GG524" s="115"/>
    </row>
    <row r="525" spans="21:189" ht="12.75"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  <c r="AG525" s="115"/>
      <c r="AH525" s="115"/>
      <c r="AI525" s="115"/>
      <c r="AJ525" s="115"/>
      <c r="AK525" s="115"/>
      <c r="AL525" s="115"/>
      <c r="AM525" s="115"/>
      <c r="AN525" s="115"/>
      <c r="AO525" s="115"/>
      <c r="AP525" s="115"/>
      <c r="AQ525" s="115"/>
      <c r="AR525" s="115"/>
      <c r="AS525" s="115"/>
      <c r="AT525" s="115"/>
      <c r="AU525" s="115"/>
      <c r="AV525" s="115"/>
      <c r="AW525" s="115"/>
      <c r="AX525" s="115"/>
      <c r="AY525" s="115"/>
      <c r="AZ525" s="115"/>
      <c r="BA525" s="115"/>
      <c r="BB525" s="115"/>
      <c r="BC525" s="115"/>
      <c r="BD525" s="115"/>
      <c r="BE525" s="115"/>
      <c r="BF525" s="115"/>
      <c r="BG525" s="115"/>
      <c r="BH525" s="115"/>
      <c r="BI525" s="115"/>
      <c r="BJ525" s="115"/>
      <c r="BK525" s="115"/>
      <c r="BL525" s="115"/>
      <c r="BM525" s="115"/>
      <c r="BN525" s="115"/>
      <c r="BO525" s="115"/>
      <c r="BP525" s="115"/>
      <c r="BQ525" s="115"/>
      <c r="BR525" s="115"/>
      <c r="BS525" s="115"/>
      <c r="BT525" s="115"/>
      <c r="BU525" s="115"/>
      <c r="BV525" s="115"/>
      <c r="BW525" s="115"/>
      <c r="BX525" s="115"/>
      <c r="BY525" s="115"/>
      <c r="BZ525" s="115"/>
      <c r="CA525" s="115"/>
      <c r="CB525" s="115"/>
      <c r="CC525" s="115"/>
      <c r="CD525" s="115"/>
      <c r="CE525" s="115"/>
      <c r="CF525" s="115"/>
      <c r="CG525" s="115"/>
      <c r="CH525" s="115"/>
      <c r="CI525" s="115"/>
      <c r="CJ525" s="115"/>
      <c r="CK525" s="115"/>
      <c r="CL525" s="115"/>
      <c r="CM525" s="115"/>
      <c r="CN525" s="115"/>
      <c r="CO525" s="115"/>
      <c r="CP525" s="115"/>
      <c r="CQ525" s="115"/>
      <c r="CR525" s="115"/>
      <c r="CS525" s="115"/>
      <c r="CT525" s="115"/>
      <c r="CU525" s="115"/>
      <c r="CV525" s="115"/>
      <c r="CW525" s="115"/>
      <c r="CX525" s="115"/>
      <c r="CY525" s="115"/>
      <c r="CZ525" s="115"/>
      <c r="DA525" s="115"/>
      <c r="DB525" s="115"/>
      <c r="DC525" s="115"/>
      <c r="DD525" s="115"/>
      <c r="DE525" s="115"/>
      <c r="DF525" s="115"/>
      <c r="DG525" s="115"/>
      <c r="DH525" s="115"/>
      <c r="DI525" s="115"/>
      <c r="DJ525" s="115"/>
      <c r="DK525" s="115"/>
      <c r="DL525" s="115"/>
      <c r="DM525" s="115"/>
      <c r="DN525" s="115"/>
      <c r="DO525" s="115"/>
      <c r="DP525" s="115"/>
      <c r="DQ525" s="115"/>
      <c r="DR525" s="115"/>
      <c r="DS525" s="115"/>
      <c r="DT525" s="115"/>
      <c r="DU525" s="115"/>
      <c r="DV525" s="115"/>
      <c r="DW525" s="115"/>
      <c r="DX525" s="115"/>
      <c r="DY525" s="115"/>
      <c r="DZ525" s="115"/>
      <c r="EA525" s="115"/>
      <c r="EB525" s="115"/>
      <c r="EC525" s="115"/>
      <c r="ED525" s="115"/>
      <c r="EE525" s="115"/>
      <c r="EF525" s="115"/>
      <c r="EG525" s="115"/>
      <c r="EH525" s="115"/>
      <c r="EI525" s="115"/>
      <c r="EJ525" s="115"/>
      <c r="EK525" s="115"/>
      <c r="EL525" s="115"/>
      <c r="EM525" s="115"/>
      <c r="EN525" s="115"/>
      <c r="EO525" s="115"/>
      <c r="EP525" s="115"/>
      <c r="EQ525" s="115"/>
      <c r="ER525" s="115"/>
      <c r="ES525" s="115"/>
      <c r="ET525" s="115"/>
      <c r="EU525" s="115"/>
      <c r="EV525" s="115"/>
      <c r="EW525" s="115"/>
      <c r="EX525" s="115"/>
      <c r="EY525" s="115"/>
      <c r="EZ525" s="115"/>
      <c r="FA525" s="115"/>
      <c r="FB525" s="115"/>
      <c r="FC525" s="115"/>
      <c r="FD525" s="115"/>
      <c r="FE525" s="115"/>
      <c r="FF525" s="115"/>
      <c r="FG525" s="115"/>
      <c r="FH525" s="115"/>
      <c r="FI525" s="115"/>
      <c r="FJ525" s="115"/>
      <c r="FK525" s="115"/>
      <c r="FL525" s="115"/>
      <c r="FM525" s="115"/>
      <c r="FN525" s="115"/>
      <c r="FO525" s="115"/>
      <c r="FP525" s="115"/>
      <c r="FQ525" s="115"/>
      <c r="FR525" s="115"/>
      <c r="FS525" s="115"/>
      <c r="FT525" s="115"/>
      <c r="FU525" s="115"/>
      <c r="FV525" s="115"/>
      <c r="FW525" s="115"/>
      <c r="FX525" s="115"/>
      <c r="FY525" s="115"/>
      <c r="FZ525" s="115"/>
      <c r="GA525" s="115"/>
      <c r="GB525" s="115"/>
      <c r="GC525" s="115"/>
      <c r="GD525" s="115"/>
      <c r="GE525" s="115"/>
      <c r="GF525" s="115"/>
      <c r="GG525" s="115"/>
    </row>
    <row r="526" spans="21:189" ht="12.75"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  <c r="AG526" s="115"/>
      <c r="AH526" s="115"/>
      <c r="AI526" s="115"/>
      <c r="AJ526" s="115"/>
      <c r="AK526" s="115"/>
      <c r="AL526" s="115"/>
      <c r="AM526" s="115"/>
      <c r="AN526" s="115"/>
      <c r="AO526" s="115"/>
      <c r="AP526" s="115"/>
      <c r="AQ526" s="115"/>
      <c r="AR526" s="115"/>
      <c r="AS526" s="115"/>
      <c r="AT526" s="115"/>
      <c r="AU526" s="115"/>
      <c r="AV526" s="115"/>
      <c r="AW526" s="115"/>
      <c r="AX526" s="115"/>
      <c r="AY526" s="115"/>
      <c r="AZ526" s="115"/>
      <c r="BA526" s="115"/>
      <c r="BB526" s="115"/>
      <c r="BC526" s="115"/>
      <c r="BD526" s="115"/>
      <c r="BE526" s="115"/>
      <c r="BF526" s="115"/>
      <c r="BG526" s="115"/>
      <c r="BH526" s="115"/>
      <c r="BI526" s="115"/>
      <c r="BJ526" s="115"/>
      <c r="BK526" s="115"/>
      <c r="BL526" s="115"/>
      <c r="BM526" s="115"/>
      <c r="BN526" s="115"/>
      <c r="BO526" s="115"/>
      <c r="BP526" s="115"/>
      <c r="BQ526" s="115"/>
      <c r="BR526" s="115"/>
      <c r="BS526" s="115"/>
      <c r="BT526" s="115"/>
      <c r="BU526" s="115"/>
      <c r="BV526" s="115"/>
      <c r="BW526" s="115"/>
      <c r="BX526" s="115"/>
      <c r="BY526" s="115"/>
      <c r="BZ526" s="115"/>
      <c r="CA526" s="115"/>
      <c r="CB526" s="115"/>
      <c r="CC526" s="115"/>
      <c r="CD526" s="115"/>
      <c r="CE526" s="115"/>
      <c r="CF526" s="115"/>
      <c r="CG526" s="115"/>
      <c r="CH526" s="115"/>
      <c r="CI526" s="115"/>
      <c r="CJ526" s="115"/>
      <c r="CK526" s="115"/>
      <c r="CL526" s="115"/>
      <c r="CM526" s="115"/>
      <c r="CN526" s="115"/>
      <c r="CO526" s="115"/>
      <c r="CP526" s="115"/>
      <c r="CQ526" s="115"/>
      <c r="CR526" s="115"/>
      <c r="CS526" s="115"/>
      <c r="CT526" s="115"/>
      <c r="CU526" s="115"/>
      <c r="CV526" s="115"/>
      <c r="CW526" s="115"/>
      <c r="CX526" s="115"/>
      <c r="CY526" s="115"/>
      <c r="CZ526" s="115"/>
      <c r="DA526" s="115"/>
      <c r="DB526" s="115"/>
      <c r="DC526" s="115"/>
      <c r="DD526" s="115"/>
      <c r="DE526" s="115"/>
      <c r="DF526" s="115"/>
      <c r="DG526" s="115"/>
      <c r="DH526" s="115"/>
      <c r="DI526" s="115"/>
      <c r="DJ526" s="115"/>
      <c r="DK526" s="115"/>
      <c r="DL526" s="115"/>
      <c r="DM526" s="115"/>
      <c r="DN526" s="115"/>
      <c r="DO526" s="115"/>
      <c r="DP526" s="115"/>
      <c r="DQ526" s="115"/>
      <c r="DR526" s="115"/>
      <c r="DS526" s="115"/>
      <c r="DT526" s="115"/>
      <c r="DU526" s="115"/>
      <c r="DV526" s="115"/>
      <c r="DW526" s="115"/>
      <c r="DX526" s="115"/>
      <c r="DY526" s="115"/>
      <c r="DZ526" s="115"/>
      <c r="EA526" s="115"/>
      <c r="EB526" s="115"/>
      <c r="EC526" s="115"/>
      <c r="ED526" s="115"/>
      <c r="EE526" s="115"/>
      <c r="EF526" s="115"/>
      <c r="EG526" s="115"/>
      <c r="EH526" s="115"/>
      <c r="EI526" s="115"/>
      <c r="EJ526" s="115"/>
      <c r="EK526" s="115"/>
      <c r="EL526" s="115"/>
      <c r="EM526" s="115"/>
      <c r="EN526" s="115"/>
      <c r="EO526" s="115"/>
      <c r="EP526" s="115"/>
      <c r="EQ526" s="115"/>
      <c r="ER526" s="115"/>
      <c r="ES526" s="115"/>
      <c r="ET526" s="115"/>
      <c r="EU526" s="115"/>
      <c r="EV526" s="115"/>
      <c r="EW526" s="115"/>
      <c r="EX526" s="115"/>
      <c r="EY526" s="115"/>
      <c r="EZ526" s="115"/>
      <c r="FA526" s="115"/>
      <c r="FB526" s="115"/>
      <c r="FC526" s="115"/>
      <c r="FD526" s="115"/>
      <c r="FE526" s="115"/>
      <c r="FF526" s="115"/>
      <c r="FG526" s="115"/>
      <c r="FH526" s="115"/>
      <c r="FI526" s="115"/>
      <c r="FJ526" s="115"/>
      <c r="FK526" s="115"/>
      <c r="FL526" s="115"/>
      <c r="FM526" s="115"/>
      <c r="FN526" s="115"/>
      <c r="FO526" s="115"/>
      <c r="FP526" s="115"/>
      <c r="FQ526" s="115"/>
      <c r="FR526" s="115"/>
      <c r="FS526" s="115"/>
      <c r="FT526" s="115"/>
      <c r="FU526" s="115"/>
      <c r="FV526" s="115"/>
      <c r="FW526" s="115"/>
      <c r="FX526" s="115"/>
      <c r="FY526" s="115"/>
      <c r="FZ526" s="115"/>
      <c r="GA526" s="115"/>
      <c r="GB526" s="115"/>
      <c r="GC526" s="115"/>
      <c r="GD526" s="115"/>
      <c r="GE526" s="115"/>
      <c r="GF526" s="115"/>
      <c r="GG526" s="115"/>
    </row>
    <row r="527" spans="21:189" ht="12.75"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5"/>
      <c r="AN527" s="115"/>
      <c r="AO527" s="115"/>
      <c r="AP527" s="115"/>
      <c r="AQ527" s="115"/>
      <c r="AR527" s="115"/>
      <c r="AS527" s="115"/>
      <c r="AT527" s="115"/>
      <c r="AU527" s="115"/>
      <c r="AV527" s="115"/>
      <c r="AW527" s="115"/>
      <c r="AX527" s="115"/>
      <c r="AY527" s="115"/>
      <c r="AZ527" s="115"/>
      <c r="BA527" s="115"/>
      <c r="BB527" s="115"/>
      <c r="BC527" s="115"/>
      <c r="BD527" s="115"/>
      <c r="BE527" s="115"/>
      <c r="BF527" s="115"/>
      <c r="BG527" s="115"/>
      <c r="BH527" s="115"/>
      <c r="BI527" s="115"/>
      <c r="BJ527" s="115"/>
      <c r="BK527" s="115"/>
      <c r="BL527" s="115"/>
      <c r="BM527" s="115"/>
      <c r="BN527" s="115"/>
      <c r="BO527" s="115"/>
      <c r="BP527" s="115"/>
      <c r="BQ527" s="115"/>
      <c r="BR527" s="115"/>
      <c r="BS527" s="115"/>
      <c r="BT527" s="115"/>
      <c r="BU527" s="115"/>
      <c r="BV527" s="115"/>
      <c r="BW527" s="115"/>
      <c r="BX527" s="115"/>
      <c r="BY527" s="115"/>
      <c r="BZ527" s="115"/>
      <c r="CA527" s="115"/>
      <c r="CB527" s="115"/>
      <c r="CC527" s="115"/>
      <c r="CD527" s="115"/>
      <c r="CE527" s="115"/>
      <c r="CF527" s="115"/>
      <c r="CG527" s="115"/>
      <c r="CH527" s="115"/>
      <c r="CI527" s="115"/>
      <c r="CJ527" s="115"/>
      <c r="CK527" s="115"/>
      <c r="CL527" s="115"/>
      <c r="CM527" s="115"/>
      <c r="CN527" s="115"/>
      <c r="CO527" s="115"/>
      <c r="CP527" s="115"/>
      <c r="CQ527" s="115"/>
      <c r="CR527" s="115"/>
      <c r="CS527" s="115"/>
      <c r="CT527" s="115"/>
      <c r="CU527" s="115"/>
      <c r="CV527" s="115"/>
      <c r="CW527" s="115"/>
      <c r="CX527" s="115"/>
      <c r="CY527" s="115"/>
      <c r="CZ527" s="115"/>
      <c r="DA527" s="115"/>
      <c r="DB527" s="115"/>
      <c r="DC527" s="115"/>
      <c r="DD527" s="115"/>
      <c r="DE527" s="115"/>
      <c r="DF527" s="115"/>
      <c r="DG527" s="115"/>
      <c r="DH527" s="115"/>
      <c r="DI527" s="115"/>
      <c r="DJ527" s="115"/>
      <c r="DK527" s="115"/>
      <c r="DL527" s="115"/>
      <c r="DM527" s="115"/>
      <c r="DN527" s="115"/>
      <c r="DO527" s="115"/>
      <c r="DP527" s="115"/>
      <c r="DQ527" s="115"/>
      <c r="DR527" s="115"/>
      <c r="DS527" s="115"/>
      <c r="DT527" s="115"/>
      <c r="DU527" s="115"/>
      <c r="DV527" s="115"/>
      <c r="DW527" s="115"/>
      <c r="DX527" s="115"/>
      <c r="DY527" s="115"/>
      <c r="DZ527" s="115"/>
      <c r="EA527" s="115"/>
      <c r="EB527" s="115"/>
      <c r="EC527" s="115"/>
      <c r="ED527" s="115"/>
      <c r="EE527" s="115"/>
      <c r="EF527" s="115"/>
      <c r="EG527" s="115"/>
      <c r="EH527" s="115"/>
      <c r="EI527" s="115"/>
      <c r="EJ527" s="115"/>
      <c r="EK527" s="115"/>
      <c r="EL527" s="115"/>
      <c r="EM527" s="115"/>
      <c r="EN527" s="115"/>
      <c r="EO527" s="115"/>
      <c r="EP527" s="115"/>
      <c r="EQ527" s="115"/>
      <c r="ER527" s="115"/>
      <c r="ES527" s="115"/>
      <c r="ET527" s="115"/>
      <c r="EU527" s="115"/>
      <c r="EV527" s="115"/>
      <c r="EW527" s="115"/>
      <c r="EX527" s="115"/>
      <c r="EY527" s="115"/>
      <c r="EZ527" s="115"/>
      <c r="FA527" s="115"/>
      <c r="FB527" s="115"/>
      <c r="FC527" s="115"/>
      <c r="FD527" s="115"/>
      <c r="FE527" s="115"/>
      <c r="FF527" s="115"/>
      <c r="FG527" s="115"/>
      <c r="FH527" s="115"/>
      <c r="FI527" s="115"/>
      <c r="FJ527" s="115"/>
      <c r="FK527" s="115"/>
      <c r="FL527" s="115"/>
      <c r="FM527" s="115"/>
      <c r="FN527" s="115"/>
      <c r="FO527" s="115"/>
      <c r="FP527" s="115"/>
      <c r="FQ527" s="115"/>
      <c r="FR527" s="115"/>
      <c r="FS527" s="115"/>
      <c r="FT527" s="115"/>
      <c r="FU527" s="115"/>
      <c r="FV527" s="115"/>
      <c r="FW527" s="115"/>
      <c r="FX527" s="115"/>
      <c r="FY527" s="115"/>
      <c r="FZ527" s="115"/>
      <c r="GA527" s="115"/>
      <c r="GB527" s="115"/>
      <c r="GC527" s="115"/>
      <c r="GD527" s="115"/>
      <c r="GE527" s="115"/>
      <c r="GF527" s="115"/>
      <c r="GG527" s="115"/>
    </row>
    <row r="528" spans="21:189" ht="12.75"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 s="115"/>
      <c r="BR528" s="115"/>
      <c r="BS528" s="115"/>
      <c r="BT528" s="115"/>
      <c r="BU528" s="115"/>
      <c r="BV528" s="115"/>
      <c r="BW528" s="115"/>
      <c r="BX528" s="115"/>
      <c r="BY528" s="115"/>
      <c r="BZ528" s="115"/>
      <c r="CA528" s="115"/>
      <c r="CB528" s="115"/>
      <c r="CC528" s="115"/>
      <c r="CD528" s="115"/>
      <c r="CE528" s="115"/>
      <c r="CF528" s="115"/>
      <c r="CG528" s="115"/>
      <c r="CH528" s="115"/>
      <c r="CI528" s="115"/>
      <c r="CJ528" s="115"/>
      <c r="CK528" s="115"/>
      <c r="CL528" s="115"/>
      <c r="CM528" s="115"/>
      <c r="CN528" s="115"/>
      <c r="CO528" s="115"/>
      <c r="CP528" s="115"/>
      <c r="CQ528" s="115"/>
      <c r="CR528" s="115"/>
      <c r="CS528" s="115"/>
      <c r="CT528" s="115"/>
      <c r="CU528" s="115"/>
      <c r="CV528" s="115"/>
      <c r="CW528" s="115"/>
      <c r="CX528" s="115"/>
      <c r="CY528" s="115"/>
      <c r="CZ528" s="115"/>
      <c r="DA528" s="115"/>
      <c r="DB528" s="115"/>
      <c r="DC528" s="115"/>
      <c r="DD528" s="115"/>
      <c r="DE528" s="115"/>
      <c r="DF528" s="115"/>
      <c r="DG528" s="115"/>
      <c r="DH528" s="115"/>
      <c r="DI528" s="115"/>
      <c r="DJ528" s="115"/>
      <c r="DK528" s="115"/>
      <c r="DL528" s="115"/>
      <c r="DM528" s="115"/>
      <c r="DN528" s="115"/>
      <c r="DO528" s="115"/>
      <c r="DP528" s="115"/>
      <c r="DQ528" s="115"/>
      <c r="DR528" s="115"/>
      <c r="DS528" s="115"/>
      <c r="DT528" s="115"/>
      <c r="DU528" s="115"/>
      <c r="DV528" s="115"/>
      <c r="DW528" s="115"/>
      <c r="DX528" s="115"/>
      <c r="DY528" s="115"/>
      <c r="DZ528" s="115"/>
      <c r="EA528" s="115"/>
      <c r="EB528" s="115"/>
      <c r="EC528" s="115"/>
      <c r="ED528" s="115"/>
      <c r="EE528" s="115"/>
      <c r="EF528" s="115"/>
      <c r="EG528" s="115"/>
      <c r="EH528" s="115"/>
      <c r="EI528" s="115"/>
      <c r="EJ528" s="115"/>
      <c r="EK528" s="115"/>
      <c r="EL528" s="115"/>
      <c r="EM528" s="115"/>
      <c r="EN528" s="115"/>
      <c r="EO528" s="115"/>
      <c r="EP528" s="115"/>
      <c r="EQ528" s="115"/>
      <c r="ER528" s="115"/>
      <c r="ES528" s="115"/>
      <c r="ET528" s="115"/>
      <c r="EU528" s="115"/>
      <c r="EV528" s="115"/>
      <c r="EW528" s="115"/>
      <c r="EX528" s="115"/>
      <c r="EY528" s="115"/>
      <c r="EZ528" s="115"/>
      <c r="FA528" s="115"/>
      <c r="FB528" s="115"/>
      <c r="FC528" s="115"/>
      <c r="FD528" s="115"/>
      <c r="FE528" s="115"/>
      <c r="FF528" s="115"/>
      <c r="FG528" s="115"/>
      <c r="FH528" s="115"/>
      <c r="FI528" s="115"/>
      <c r="FJ528" s="115"/>
      <c r="FK528" s="115"/>
      <c r="FL528" s="115"/>
      <c r="FM528" s="115"/>
      <c r="FN528" s="115"/>
      <c r="FO528" s="115"/>
      <c r="FP528" s="115"/>
      <c r="FQ528" s="115"/>
      <c r="FR528" s="115"/>
      <c r="FS528" s="115"/>
      <c r="FT528" s="115"/>
      <c r="FU528" s="115"/>
      <c r="FV528" s="115"/>
      <c r="FW528" s="115"/>
      <c r="FX528" s="115"/>
      <c r="FY528" s="115"/>
      <c r="FZ528" s="115"/>
      <c r="GA528" s="115"/>
      <c r="GB528" s="115"/>
      <c r="GC528" s="115"/>
      <c r="GD528" s="115"/>
      <c r="GE528" s="115"/>
      <c r="GF528" s="115"/>
      <c r="GG528" s="115"/>
    </row>
    <row r="529" spans="21:189" ht="12.75"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 s="115"/>
      <c r="BR529" s="115"/>
      <c r="BS529" s="115"/>
      <c r="BT529" s="115"/>
      <c r="BU529" s="115"/>
      <c r="BV529" s="115"/>
      <c r="BW529" s="115"/>
      <c r="BX529" s="115"/>
      <c r="BY529" s="115"/>
      <c r="BZ529" s="115"/>
      <c r="CA529" s="115"/>
      <c r="CB529" s="115"/>
      <c r="CC529" s="115"/>
      <c r="CD529" s="115"/>
      <c r="CE529" s="115"/>
      <c r="CF529" s="115"/>
      <c r="CG529" s="115"/>
      <c r="CH529" s="115"/>
      <c r="CI529" s="115"/>
      <c r="CJ529" s="115"/>
      <c r="CK529" s="115"/>
      <c r="CL529" s="115"/>
      <c r="CM529" s="115"/>
      <c r="CN529" s="115"/>
      <c r="CO529" s="115"/>
      <c r="CP529" s="115"/>
      <c r="CQ529" s="115"/>
      <c r="CR529" s="115"/>
      <c r="CS529" s="115"/>
      <c r="CT529" s="115"/>
      <c r="CU529" s="115"/>
      <c r="CV529" s="115"/>
      <c r="CW529" s="115"/>
      <c r="CX529" s="115"/>
      <c r="CY529" s="115"/>
      <c r="CZ529" s="115"/>
      <c r="DA529" s="115"/>
      <c r="DB529" s="115"/>
      <c r="DC529" s="115"/>
      <c r="DD529" s="115"/>
      <c r="DE529" s="115"/>
      <c r="DF529" s="115"/>
      <c r="DG529" s="115"/>
      <c r="DH529" s="115"/>
      <c r="DI529" s="115"/>
      <c r="DJ529" s="115"/>
      <c r="DK529" s="115"/>
      <c r="DL529" s="115"/>
      <c r="DM529" s="115"/>
      <c r="DN529" s="115"/>
      <c r="DO529" s="115"/>
      <c r="DP529" s="115"/>
      <c r="DQ529" s="115"/>
      <c r="DR529" s="115"/>
      <c r="DS529" s="115"/>
      <c r="DT529" s="115"/>
      <c r="DU529" s="115"/>
      <c r="DV529" s="115"/>
      <c r="DW529" s="115"/>
      <c r="DX529" s="115"/>
      <c r="DY529" s="115"/>
      <c r="DZ529" s="115"/>
      <c r="EA529" s="115"/>
      <c r="EB529" s="115"/>
      <c r="EC529" s="115"/>
      <c r="ED529" s="115"/>
      <c r="EE529" s="115"/>
      <c r="EF529" s="115"/>
      <c r="EG529" s="115"/>
      <c r="EH529" s="115"/>
      <c r="EI529" s="115"/>
      <c r="EJ529" s="115"/>
      <c r="EK529" s="115"/>
      <c r="EL529" s="115"/>
      <c r="EM529" s="115"/>
      <c r="EN529" s="115"/>
      <c r="EO529" s="115"/>
      <c r="EP529" s="115"/>
      <c r="EQ529" s="115"/>
      <c r="ER529" s="115"/>
      <c r="ES529" s="115"/>
      <c r="ET529" s="115"/>
      <c r="EU529" s="115"/>
      <c r="EV529" s="115"/>
      <c r="EW529" s="115"/>
      <c r="EX529" s="115"/>
      <c r="EY529" s="115"/>
      <c r="EZ529" s="115"/>
      <c r="FA529" s="115"/>
      <c r="FB529" s="115"/>
      <c r="FC529" s="115"/>
      <c r="FD529" s="115"/>
      <c r="FE529" s="115"/>
      <c r="FF529" s="115"/>
      <c r="FG529" s="115"/>
      <c r="FH529" s="115"/>
      <c r="FI529" s="115"/>
      <c r="FJ529" s="115"/>
      <c r="FK529" s="115"/>
      <c r="FL529" s="115"/>
      <c r="FM529" s="115"/>
      <c r="FN529" s="115"/>
      <c r="FO529" s="115"/>
      <c r="FP529" s="115"/>
      <c r="FQ529" s="115"/>
      <c r="FR529" s="115"/>
      <c r="FS529" s="115"/>
      <c r="FT529" s="115"/>
      <c r="FU529" s="115"/>
      <c r="FV529" s="115"/>
      <c r="FW529" s="115"/>
      <c r="FX529" s="115"/>
      <c r="FY529" s="115"/>
      <c r="FZ529" s="115"/>
      <c r="GA529" s="115"/>
      <c r="GB529" s="115"/>
      <c r="GC529" s="115"/>
      <c r="GD529" s="115"/>
      <c r="GE529" s="115"/>
      <c r="GF529" s="115"/>
      <c r="GG529" s="115"/>
    </row>
    <row r="530" spans="21:189" ht="12.75"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  <c r="AG530" s="115"/>
      <c r="AH530" s="115"/>
      <c r="AI530" s="115"/>
      <c r="AJ530" s="115"/>
      <c r="AK530" s="115"/>
      <c r="AL530" s="115"/>
      <c r="AM530" s="115"/>
      <c r="AN530" s="115"/>
      <c r="AO530" s="115"/>
      <c r="AP530" s="115"/>
      <c r="AQ530" s="115"/>
      <c r="AR530" s="115"/>
      <c r="AS530" s="115"/>
      <c r="AT530" s="115"/>
      <c r="AU530" s="115"/>
      <c r="AV530" s="115"/>
      <c r="AW530" s="115"/>
      <c r="AX530" s="115"/>
      <c r="AY530" s="115"/>
      <c r="AZ530" s="115"/>
      <c r="BA530" s="115"/>
      <c r="BB530" s="115"/>
      <c r="BC530" s="115"/>
      <c r="BD530" s="115"/>
      <c r="BE530" s="115"/>
      <c r="BF530" s="115"/>
      <c r="BG530" s="115"/>
      <c r="BH530" s="115"/>
      <c r="BI530" s="115"/>
      <c r="BJ530" s="115"/>
      <c r="BK530" s="115"/>
      <c r="BL530" s="115"/>
      <c r="BM530" s="115"/>
      <c r="BN530" s="115"/>
      <c r="BO530" s="115"/>
      <c r="BP530" s="115"/>
      <c r="BQ530" s="115"/>
      <c r="BR530" s="115"/>
      <c r="BS530" s="115"/>
      <c r="BT530" s="115"/>
      <c r="BU530" s="115"/>
      <c r="BV530" s="115"/>
      <c r="BW530" s="115"/>
      <c r="BX530" s="115"/>
      <c r="BY530" s="115"/>
      <c r="BZ530" s="115"/>
      <c r="CA530" s="115"/>
      <c r="CB530" s="115"/>
      <c r="CC530" s="115"/>
      <c r="CD530" s="115"/>
      <c r="CE530" s="115"/>
      <c r="CF530" s="115"/>
      <c r="CG530" s="115"/>
      <c r="CH530" s="115"/>
      <c r="CI530" s="115"/>
      <c r="CJ530" s="115"/>
      <c r="CK530" s="115"/>
      <c r="CL530" s="115"/>
      <c r="CM530" s="115"/>
      <c r="CN530" s="115"/>
      <c r="CO530" s="115"/>
      <c r="CP530" s="115"/>
      <c r="CQ530" s="115"/>
      <c r="CR530" s="115"/>
      <c r="CS530" s="115"/>
      <c r="CT530" s="115"/>
      <c r="CU530" s="115"/>
      <c r="CV530" s="115"/>
      <c r="CW530" s="115"/>
      <c r="CX530" s="115"/>
      <c r="CY530" s="115"/>
      <c r="CZ530" s="115"/>
      <c r="DA530" s="115"/>
      <c r="DB530" s="115"/>
      <c r="DC530" s="115"/>
      <c r="DD530" s="115"/>
      <c r="DE530" s="115"/>
      <c r="DF530" s="115"/>
      <c r="DG530" s="115"/>
      <c r="DH530" s="115"/>
      <c r="DI530" s="115"/>
      <c r="DJ530" s="115"/>
      <c r="DK530" s="115"/>
      <c r="DL530" s="115"/>
      <c r="DM530" s="115"/>
      <c r="DN530" s="115"/>
      <c r="DO530" s="115"/>
      <c r="DP530" s="115"/>
      <c r="DQ530" s="115"/>
      <c r="DR530" s="115"/>
      <c r="DS530" s="115"/>
      <c r="DT530" s="115"/>
      <c r="DU530" s="115"/>
      <c r="DV530" s="115"/>
      <c r="DW530" s="115"/>
      <c r="DX530" s="115"/>
      <c r="DY530" s="115"/>
      <c r="DZ530" s="115"/>
      <c r="EA530" s="115"/>
      <c r="EB530" s="115"/>
      <c r="EC530" s="115"/>
      <c r="ED530" s="115"/>
      <c r="EE530" s="115"/>
      <c r="EF530" s="115"/>
      <c r="EG530" s="115"/>
      <c r="EH530" s="115"/>
      <c r="EI530" s="115"/>
      <c r="EJ530" s="115"/>
      <c r="EK530" s="115"/>
      <c r="EL530" s="115"/>
      <c r="EM530" s="115"/>
      <c r="EN530" s="115"/>
      <c r="EO530" s="115"/>
      <c r="EP530" s="115"/>
      <c r="EQ530" s="115"/>
      <c r="ER530" s="115"/>
      <c r="ES530" s="115"/>
      <c r="ET530" s="115"/>
      <c r="EU530" s="115"/>
      <c r="EV530" s="115"/>
      <c r="EW530" s="115"/>
      <c r="EX530" s="115"/>
      <c r="EY530" s="115"/>
      <c r="EZ530" s="115"/>
      <c r="FA530" s="115"/>
      <c r="FB530" s="115"/>
      <c r="FC530" s="115"/>
      <c r="FD530" s="115"/>
      <c r="FE530" s="115"/>
      <c r="FF530" s="115"/>
      <c r="FG530" s="115"/>
      <c r="FH530" s="115"/>
      <c r="FI530" s="115"/>
      <c r="FJ530" s="115"/>
      <c r="FK530" s="115"/>
      <c r="FL530" s="115"/>
      <c r="FM530" s="115"/>
      <c r="FN530" s="115"/>
      <c r="FO530" s="115"/>
      <c r="FP530" s="115"/>
      <c r="FQ530" s="115"/>
      <c r="FR530" s="115"/>
      <c r="FS530" s="115"/>
      <c r="FT530" s="115"/>
      <c r="FU530" s="115"/>
      <c r="FV530" s="115"/>
      <c r="FW530" s="115"/>
      <c r="FX530" s="115"/>
      <c r="FY530" s="115"/>
      <c r="FZ530" s="115"/>
      <c r="GA530" s="115"/>
      <c r="GB530" s="115"/>
      <c r="GC530" s="115"/>
      <c r="GD530" s="115"/>
      <c r="GE530" s="115"/>
      <c r="GF530" s="115"/>
      <c r="GG530" s="115"/>
    </row>
    <row r="531" spans="21:189" ht="12.75"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15"/>
      <c r="AU531" s="115"/>
      <c r="AV531" s="115"/>
      <c r="AW531" s="115"/>
      <c r="AX531" s="115"/>
      <c r="AY531" s="115"/>
      <c r="AZ531" s="115"/>
      <c r="BA531" s="115"/>
      <c r="BB531" s="115"/>
      <c r="BC531" s="115"/>
      <c r="BD531" s="115"/>
      <c r="BE531" s="115"/>
      <c r="BF531" s="115"/>
      <c r="BG531" s="115"/>
      <c r="BH531" s="115"/>
      <c r="BI531" s="115"/>
      <c r="BJ531" s="115"/>
      <c r="BK531" s="115"/>
      <c r="BL531" s="115"/>
      <c r="BM531" s="115"/>
      <c r="BN531" s="115"/>
      <c r="BO531" s="115"/>
      <c r="BP531" s="115"/>
      <c r="BQ531" s="115"/>
      <c r="BR531" s="115"/>
      <c r="BS531" s="115"/>
      <c r="BT531" s="115"/>
      <c r="BU531" s="115"/>
      <c r="BV531" s="115"/>
      <c r="BW531" s="115"/>
      <c r="BX531" s="115"/>
      <c r="BY531" s="115"/>
      <c r="BZ531" s="115"/>
      <c r="CA531" s="115"/>
      <c r="CB531" s="115"/>
      <c r="CC531" s="115"/>
      <c r="CD531" s="115"/>
      <c r="CE531" s="115"/>
      <c r="CF531" s="115"/>
      <c r="CG531" s="115"/>
      <c r="CH531" s="115"/>
      <c r="CI531" s="115"/>
      <c r="CJ531" s="115"/>
      <c r="CK531" s="115"/>
      <c r="CL531" s="115"/>
      <c r="CM531" s="115"/>
      <c r="CN531" s="115"/>
      <c r="CO531" s="115"/>
      <c r="CP531" s="115"/>
      <c r="CQ531" s="115"/>
      <c r="CR531" s="115"/>
      <c r="CS531" s="115"/>
      <c r="CT531" s="115"/>
      <c r="CU531" s="115"/>
      <c r="CV531" s="115"/>
      <c r="CW531" s="115"/>
      <c r="CX531" s="115"/>
      <c r="CY531" s="115"/>
      <c r="CZ531" s="115"/>
      <c r="DA531" s="115"/>
      <c r="DB531" s="115"/>
      <c r="DC531" s="115"/>
      <c r="DD531" s="115"/>
      <c r="DE531" s="115"/>
      <c r="DF531" s="115"/>
      <c r="DG531" s="115"/>
      <c r="DH531" s="115"/>
      <c r="DI531" s="115"/>
      <c r="DJ531" s="115"/>
      <c r="DK531" s="115"/>
      <c r="DL531" s="115"/>
      <c r="DM531" s="115"/>
      <c r="DN531" s="115"/>
      <c r="DO531" s="115"/>
      <c r="DP531" s="115"/>
      <c r="DQ531" s="115"/>
      <c r="DR531" s="115"/>
      <c r="DS531" s="115"/>
      <c r="DT531" s="115"/>
      <c r="DU531" s="115"/>
      <c r="DV531" s="115"/>
      <c r="DW531" s="115"/>
      <c r="DX531" s="115"/>
      <c r="DY531" s="115"/>
      <c r="DZ531" s="115"/>
      <c r="EA531" s="115"/>
      <c r="EB531" s="115"/>
      <c r="EC531" s="115"/>
      <c r="ED531" s="115"/>
      <c r="EE531" s="115"/>
      <c r="EF531" s="115"/>
      <c r="EG531" s="115"/>
      <c r="EH531" s="115"/>
      <c r="EI531" s="115"/>
      <c r="EJ531" s="115"/>
      <c r="EK531" s="115"/>
      <c r="EL531" s="115"/>
      <c r="EM531" s="115"/>
      <c r="EN531" s="115"/>
      <c r="EO531" s="115"/>
      <c r="EP531" s="115"/>
      <c r="EQ531" s="115"/>
      <c r="ER531" s="115"/>
      <c r="ES531" s="115"/>
      <c r="ET531" s="115"/>
      <c r="EU531" s="115"/>
      <c r="EV531" s="115"/>
      <c r="EW531" s="115"/>
      <c r="EX531" s="115"/>
      <c r="EY531" s="115"/>
      <c r="EZ531" s="115"/>
      <c r="FA531" s="115"/>
      <c r="FB531" s="115"/>
      <c r="FC531" s="115"/>
      <c r="FD531" s="115"/>
      <c r="FE531" s="115"/>
      <c r="FF531" s="115"/>
      <c r="FG531" s="115"/>
      <c r="FH531" s="115"/>
      <c r="FI531" s="115"/>
      <c r="FJ531" s="115"/>
      <c r="FK531" s="115"/>
      <c r="FL531" s="115"/>
      <c r="FM531" s="115"/>
      <c r="FN531" s="115"/>
      <c r="FO531" s="115"/>
      <c r="FP531" s="115"/>
      <c r="FQ531" s="115"/>
      <c r="FR531" s="115"/>
      <c r="FS531" s="115"/>
      <c r="FT531" s="115"/>
      <c r="FU531" s="115"/>
      <c r="FV531" s="115"/>
      <c r="FW531" s="115"/>
      <c r="FX531" s="115"/>
      <c r="FY531" s="115"/>
      <c r="FZ531" s="115"/>
      <c r="GA531" s="115"/>
      <c r="GB531" s="115"/>
      <c r="GC531" s="115"/>
      <c r="GD531" s="115"/>
      <c r="GE531" s="115"/>
      <c r="GF531" s="115"/>
      <c r="GG531" s="115"/>
    </row>
    <row r="532" spans="21:189" ht="12.75"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115"/>
      <c r="AH532" s="115"/>
      <c r="AI532" s="115"/>
      <c r="AJ532" s="115"/>
      <c r="AK532" s="115"/>
      <c r="AL532" s="115"/>
      <c r="AM532" s="115"/>
      <c r="AN532" s="115"/>
      <c r="AO532" s="115"/>
      <c r="AP532" s="115"/>
      <c r="AQ532" s="115"/>
      <c r="AR532" s="115"/>
      <c r="AS532" s="115"/>
      <c r="AT532" s="115"/>
      <c r="AU532" s="115"/>
      <c r="AV532" s="115"/>
      <c r="AW532" s="115"/>
      <c r="AX532" s="115"/>
      <c r="AY532" s="115"/>
      <c r="AZ532" s="115"/>
      <c r="BA532" s="115"/>
      <c r="BB532" s="115"/>
      <c r="BC532" s="115"/>
      <c r="BD532" s="115"/>
      <c r="BE532" s="115"/>
      <c r="BF532" s="115"/>
      <c r="BG532" s="115"/>
      <c r="BH532" s="115"/>
      <c r="BI532" s="115"/>
      <c r="BJ532" s="115"/>
      <c r="BK532" s="115"/>
      <c r="BL532" s="115"/>
      <c r="BM532" s="115"/>
      <c r="BN532" s="115"/>
      <c r="BO532" s="115"/>
      <c r="BP532" s="115"/>
      <c r="BQ532" s="115"/>
      <c r="BR532" s="115"/>
      <c r="BS532" s="115"/>
      <c r="BT532" s="115"/>
      <c r="BU532" s="115"/>
      <c r="BV532" s="115"/>
      <c r="BW532" s="115"/>
      <c r="BX532" s="115"/>
      <c r="BY532" s="115"/>
      <c r="BZ532" s="115"/>
      <c r="CA532" s="115"/>
      <c r="CB532" s="115"/>
      <c r="CC532" s="115"/>
      <c r="CD532" s="115"/>
      <c r="CE532" s="115"/>
      <c r="CF532" s="115"/>
      <c r="CG532" s="115"/>
      <c r="CH532" s="115"/>
      <c r="CI532" s="115"/>
      <c r="CJ532" s="115"/>
      <c r="CK532" s="115"/>
      <c r="CL532" s="115"/>
      <c r="CM532" s="115"/>
      <c r="CN532" s="115"/>
      <c r="CO532" s="115"/>
      <c r="CP532" s="115"/>
      <c r="CQ532" s="115"/>
      <c r="CR532" s="115"/>
      <c r="CS532" s="115"/>
      <c r="CT532" s="115"/>
      <c r="CU532" s="115"/>
      <c r="CV532" s="115"/>
      <c r="CW532" s="115"/>
      <c r="CX532" s="115"/>
      <c r="CY532" s="115"/>
      <c r="CZ532" s="115"/>
      <c r="DA532" s="115"/>
      <c r="DB532" s="115"/>
      <c r="DC532" s="115"/>
      <c r="DD532" s="115"/>
      <c r="DE532" s="115"/>
      <c r="DF532" s="115"/>
      <c r="DG532" s="115"/>
      <c r="DH532" s="115"/>
      <c r="DI532" s="115"/>
      <c r="DJ532" s="115"/>
      <c r="DK532" s="115"/>
      <c r="DL532" s="115"/>
      <c r="DM532" s="115"/>
      <c r="DN532" s="115"/>
      <c r="DO532" s="115"/>
      <c r="DP532" s="115"/>
      <c r="DQ532" s="115"/>
      <c r="DR532" s="115"/>
      <c r="DS532" s="115"/>
      <c r="DT532" s="115"/>
      <c r="DU532" s="115"/>
      <c r="DV532" s="115"/>
      <c r="DW532" s="115"/>
      <c r="DX532" s="115"/>
      <c r="DY532" s="115"/>
      <c r="DZ532" s="115"/>
      <c r="EA532" s="115"/>
      <c r="EB532" s="115"/>
      <c r="EC532" s="115"/>
      <c r="ED532" s="115"/>
      <c r="EE532" s="115"/>
      <c r="EF532" s="115"/>
      <c r="EG532" s="115"/>
      <c r="EH532" s="115"/>
      <c r="EI532" s="115"/>
      <c r="EJ532" s="115"/>
      <c r="EK532" s="115"/>
      <c r="EL532" s="115"/>
      <c r="EM532" s="115"/>
      <c r="EN532" s="115"/>
      <c r="EO532" s="115"/>
      <c r="EP532" s="115"/>
      <c r="EQ532" s="115"/>
      <c r="ER532" s="115"/>
      <c r="ES532" s="115"/>
      <c r="ET532" s="115"/>
      <c r="EU532" s="115"/>
      <c r="EV532" s="115"/>
      <c r="EW532" s="115"/>
      <c r="EX532" s="115"/>
      <c r="EY532" s="115"/>
      <c r="EZ532" s="115"/>
      <c r="FA532" s="115"/>
      <c r="FB532" s="115"/>
      <c r="FC532" s="115"/>
      <c r="FD532" s="115"/>
      <c r="FE532" s="115"/>
      <c r="FF532" s="115"/>
      <c r="FG532" s="115"/>
      <c r="FH532" s="115"/>
      <c r="FI532" s="115"/>
      <c r="FJ532" s="115"/>
      <c r="FK532" s="115"/>
      <c r="FL532" s="115"/>
      <c r="FM532" s="115"/>
      <c r="FN532" s="115"/>
      <c r="FO532" s="115"/>
      <c r="FP532" s="115"/>
      <c r="FQ532" s="115"/>
      <c r="FR532" s="115"/>
      <c r="FS532" s="115"/>
      <c r="FT532" s="115"/>
      <c r="FU532" s="115"/>
      <c r="FV532" s="115"/>
      <c r="FW532" s="115"/>
      <c r="FX532" s="115"/>
      <c r="FY532" s="115"/>
      <c r="FZ532" s="115"/>
      <c r="GA532" s="115"/>
      <c r="GB532" s="115"/>
      <c r="GC532" s="115"/>
      <c r="GD532" s="115"/>
      <c r="GE532" s="115"/>
      <c r="GF532" s="115"/>
      <c r="GG532" s="115"/>
    </row>
    <row r="533" spans="21:189" ht="12.75"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115"/>
      <c r="AH533" s="115"/>
      <c r="AI533" s="115"/>
      <c r="AJ533" s="115"/>
      <c r="AK533" s="115"/>
      <c r="AL533" s="115"/>
      <c r="AM533" s="115"/>
      <c r="AN533" s="115"/>
      <c r="AO533" s="115"/>
      <c r="AP533" s="115"/>
      <c r="AQ533" s="115"/>
      <c r="AR533" s="115"/>
      <c r="AS533" s="115"/>
      <c r="AT533" s="115"/>
      <c r="AU533" s="115"/>
      <c r="AV533" s="115"/>
      <c r="AW533" s="115"/>
      <c r="AX533" s="115"/>
      <c r="AY533" s="115"/>
      <c r="AZ533" s="115"/>
      <c r="BA533" s="115"/>
      <c r="BB533" s="115"/>
      <c r="BC533" s="115"/>
      <c r="BD533" s="115"/>
      <c r="BE533" s="115"/>
      <c r="BF533" s="115"/>
      <c r="BG533" s="115"/>
      <c r="BH533" s="115"/>
      <c r="BI533" s="115"/>
      <c r="BJ533" s="115"/>
      <c r="BK533" s="115"/>
      <c r="BL533" s="115"/>
      <c r="BM533" s="115"/>
      <c r="BN533" s="115"/>
      <c r="BO533" s="115"/>
      <c r="BP533" s="115"/>
      <c r="BQ533" s="115"/>
      <c r="BR533" s="115"/>
      <c r="BS533" s="115"/>
      <c r="BT533" s="115"/>
      <c r="BU533" s="115"/>
      <c r="BV533" s="115"/>
      <c r="BW533" s="115"/>
      <c r="BX533" s="115"/>
      <c r="BY533" s="115"/>
      <c r="BZ533" s="115"/>
      <c r="CA533" s="115"/>
      <c r="CB533" s="115"/>
      <c r="CC533" s="115"/>
      <c r="CD533" s="115"/>
      <c r="CE533" s="115"/>
      <c r="CF533" s="115"/>
      <c r="CG533" s="115"/>
      <c r="CH533" s="115"/>
      <c r="CI533" s="115"/>
      <c r="CJ533" s="115"/>
      <c r="CK533" s="115"/>
      <c r="CL533" s="115"/>
      <c r="CM533" s="115"/>
      <c r="CN533" s="115"/>
      <c r="CO533" s="115"/>
      <c r="CP533" s="115"/>
      <c r="CQ533" s="115"/>
      <c r="CR533" s="115"/>
      <c r="CS533" s="115"/>
      <c r="CT533" s="115"/>
      <c r="CU533" s="115"/>
      <c r="CV533" s="115"/>
      <c r="CW533" s="115"/>
      <c r="CX533" s="115"/>
      <c r="CY533" s="115"/>
      <c r="CZ533" s="115"/>
      <c r="DA533" s="115"/>
      <c r="DB533" s="115"/>
      <c r="DC533" s="115"/>
      <c r="DD533" s="115"/>
      <c r="DE533" s="115"/>
      <c r="DF533" s="115"/>
      <c r="DG533" s="115"/>
      <c r="DH533" s="115"/>
      <c r="DI533" s="115"/>
      <c r="DJ533" s="115"/>
      <c r="DK533" s="115"/>
      <c r="DL533" s="115"/>
      <c r="DM533" s="115"/>
      <c r="DN533" s="115"/>
      <c r="DO533" s="115"/>
      <c r="DP533" s="115"/>
      <c r="DQ533" s="115"/>
      <c r="DR533" s="115"/>
      <c r="DS533" s="115"/>
      <c r="DT533" s="115"/>
      <c r="DU533" s="115"/>
      <c r="DV533" s="115"/>
      <c r="DW533" s="115"/>
      <c r="DX533" s="115"/>
      <c r="DY533" s="115"/>
      <c r="DZ533" s="115"/>
      <c r="EA533" s="115"/>
      <c r="EB533" s="115"/>
      <c r="EC533" s="115"/>
      <c r="ED533" s="115"/>
      <c r="EE533" s="115"/>
      <c r="EF533" s="115"/>
      <c r="EG533" s="115"/>
      <c r="EH533" s="115"/>
      <c r="EI533" s="115"/>
      <c r="EJ533" s="115"/>
      <c r="EK533" s="115"/>
      <c r="EL533" s="115"/>
      <c r="EM533" s="115"/>
      <c r="EN533" s="115"/>
      <c r="EO533" s="115"/>
      <c r="EP533" s="115"/>
      <c r="EQ533" s="115"/>
      <c r="ER533" s="115"/>
      <c r="ES533" s="115"/>
      <c r="ET533" s="115"/>
      <c r="EU533" s="115"/>
      <c r="EV533" s="115"/>
      <c r="EW533" s="115"/>
      <c r="EX533" s="115"/>
      <c r="EY533" s="115"/>
      <c r="EZ533" s="115"/>
      <c r="FA533" s="115"/>
      <c r="FB533" s="115"/>
      <c r="FC533" s="115"/>
      <c r="FD533" s="115"/>
      <c r="FE533" s="115"/>
      <c r="FF533" s="115"/>
      <c r="FG533" s="115"/>
      <c r="FH533" s="115"/>
      <c r="FI533" s="115"/>
      <c r="FJ533" s="115"/>
      <c r="FK533" s="115"/>
      <c r="FL533" s="115"/>
      <c r="FM533" s="115"/>
      <c r="FN533" s="115"/>
      <c r="FO533" s="115"/>
      <c r="FP533" s="115"/>
      <c r="FQ533" s="115"/>
      <c r="FR533" s="115"/>
      <c r="FS533" s="115"/>
      <c r="FT533" s="115"/>
      <c r="FU533" s="115"/>
      <c r="FV533" s="115"/>
      <c r="FW533" s="115"/>
      <c r="FX533" s="115"/>
      <c r="FY533" s="115"/>
      <c r="FZ533" s="115"/>
      <c r="GA533" s="115"/>
      <c r="GB533" s="115"/>
      <c r="GC533" s="115"/>
      <c r="GD533" s="115"/>
      <c r="GE533" s="115"/>
      <c r="GF533" s="115"/>
      <c r="GG533" s="115"/>
    </row>
    <row r="534" spans="21:189" ht="12.75"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  <c r="AG534" s="115"/>
      <c r="AH534" s="115"/>
      <c r="AI534" s="115"/>
      <c r="AJ534" s="115"/>
      <c r="AK534" s="115"/>
      <c r="AL534" s="115"/>
      <c r="AM534" s="115"/>
      <c r="AN534" s="115"/>
      <c r="AO534" s="115"/>
      <c r="AP534" s="115"/>
      <c r="AQ534" s="115"/>
      <c r="AR534" s="115"/>
      <c r="AS534" s="115"/>
      <c r="AT534" s="115"/>
      <c r="AU534" s="115"/>
      <c r="AV534" s="115"/>
      <c r="AW534" s="115"/>
      <c r="AX534" s="115"/>
      <c r="AY534" s="115"/>
      <c r="AZ534" s="115"/>
      <c r="BA534" s="115"/>
      <c r="BB534" s="115"/>
      <c r="BC534" s="115"/>
      <c r="BD534" s="115"/>
      <c r="BE534" s="115"/>
      <c r="BF534" s="115"/>
      <c r="BG534" s="115"/>
      <c r="BH534" s="115"/>
      <c r="BI534" s="115"/>
      <c r="BJ534" s="115"/>
      <c r="BK534" s="115"/>
      <c r="BL534" s="115"/>
      <c r="BM534" s="115"/>
      <c r="BN534" s="115"/>
      <c r="BO534" s="115"/>
      <c r="BP534" s="115"/>
      <c r="BQ534" s="115"/>
      <c r="BR534" s="115"/>
      <c r="BS534" s="115"/>
      <c r="BT534" s="115"/>
      <c r="BU534" s="115"/>
      <c r="BV534" s="115"/>
      <c r="BW534" s="115"/>
      <c r="BX534" s="115"/>
      <c r="BY534" s="115"/>
      <c r="BZ534" s="115"/>
      <c r="CA534" s="115"/>
      <c r="CB534" s="115"/>
      <c r="CC534" s="115"/>
      <c r="CD534" s="115"/>
      <c r="CE534" s="115"/>
      <c r="CF534" s="115"/>
      <c r="CG534" s="115"/>
      <c r="CH534" s="115"/>
      <c r="CI534" s="115"/>
      <c r="CJ534" s="115"/>
      <c r="CK534" s="115"/>
      <c r="CL534" s="115"/>
      <c r="CM534" s="115"/>
      <c r="CN534" s="115"/>
      <c r="CO534" s="115"/>
      <c r="CP534" s="115"/>
      <c r="CQ534" s="115"/>
      <c r="CR534" s="115"/>
      <c r="CS534" s="115"/>
      <c r="CT534" s="115"/>
      <c r="CU534" s="115"/>
      <c r="CV534" s="115"/>
      <c r="CW534" s="115"/>
      <c r="CX534" s="115"/>
      <c r="CY534" s="115"/>
      <c r="CZ534" s="115"/>
      <c r="DA534" s="115"/>
      <c r="DB534" s="115"/>
      <c r="DC534" s="115"/>
      <c r="DD534" s="115"/>
      <c r="DE534" s="115"/>
      <c r="DF534" s="115"/>
      <c r="DG534" s="115"/>
      <c r="DH534" s="115"/>
      <c r="DI534" s="115"/>
      <c r="DJ534" s="115"/>
      <c r="DK534" s="115"/>
      <c r="DL534" s="115"/>
      <c r="DM534" s="115"/>
      <c r="DN534" s="115"/>
      <c r="DO534" s="115"/>
      <c r="DP534" s="115"/>
      <c r="DQ534" s="115"/>
      <c r="DR534" s="115"/>
      <c r="DS534" s="115"/>
      <c r="DT534" s="115"/>
      <c r="DU534" s="115"/>
      <c r="DV534" s="115"/>
      <c r="DW534" s="115"/>
      <c r="DX534" s="115"/>
      <c r="DY534" s="115"/>
      <c r="DZ534" s="115"/>
      <c r="EA534" s="115"/>
      <c r="EB534" s="115"/>
      <c r="EC534" s="115"/>
      <c r="ED534" s="115"/>
      <c r="EE534" s="115"/>
      <c r="EF534" s="115"/>
      <c r="EG534" s="115"/>
      <c r="EH534" s="115"/>
      <c r="EI534" s="115"/>
      <c r="EJ534" s="115"/>
      <c r="EK534" s="115"/>
      <c r="EL534" s="115"/>
      <c r="EM534" s="115"/>
      <c r="EN534" s="115"/>
      <c r="EO534" s="115"/>
      <c r="EP534" s="115"/>
      <c r="EQ534" s="115"/>
      <c r="ER534" s="115"/>
      <c r="ES534" s="115"/>
      <c r="ET534" s="115"/>
      <c r="EU534" s="115"/>
      <c r="EV534" s="115"/>
      <c r="EW534" s="115"/>
      <c r="EX534" s="115"/>
      <c r="EY534" s="115"/>
      <c r="EZ534" s="115"/>
      <c r="FA534" s="115"/>
      <c r="FB534" s="115"/>
      <c r="FC534" s="115"/>
      <c r="FD534" s="115"/>
      <c r="FE534" s="115"/>
      <c r="FF534" s="115"/>
      <c r="FG534" s="115"/>
      <c r="FH534" s="115"/>
      <c r="FI534" s="115"/>
      <c r="FJ534" s="115"/>
      <c r="FK534" s="115"/>
      <c r="FL534" s="115"/>
      <c r="FM534" s="115"/>
      <c r="FN534" s="115"/>
      <c r="FO534" s="115"/>
      <c r="FP534" s="115"/>
      <c r="FQ534" s="115"/>
      <c r="FR534" s="115"/>
      <c r="FS534" s="115"/>
      <c r="FT534" s="115"/>
      <c r="FU534" s="115"/>
      <c r="FV534" s="115"/>
      <c r="FW534" s="115"/>
      <c r="FX534" s="115"/>
      <c r="FY534" s="115"/>
      <c r="FZ534" s="115"/>
      <c r="GA534" s="115"/>
      <c r="GB534" s="115"/>
      <c r="GC534" s="115"/>
      <c r="GD534" s="115"/>
      <c r="GE534" s="115"/>
      <c r="GF534" s="115"/>
      <c r="GG534" s="115"/>
    </row>
  </sheetData>
  <sheetProtection/>
  <mergeCells count="589">
    <mergeCell ref="J270:O270"/>
    <mergeCell ref="N464:N469"/>
    <mergeCell ref="N416:N421"/>
    <mergeCell ref="N422:N427"/>
    <mergeCell ref="N428:N433"/>
    <mergeCell ref="N434:N439"/>
    <mergeCell ref="N392:N397"/>
    <mergeCell ref="N398:N403"/>
    <mergeCell ref="N470:N475"/>
    <mergeCell ref="N476:N481"/>
    <mergeCell ref="N482:N487"/>
    <mergeCell ref="N440:N445"/>
    <mergeCell ref="N446:N451"/>
    <mergeCell ref="N452:N457"/>
    <mergeCell ref="N458:N463"/>
    <mergeCell ref="N344:N349"/>
    <mergeCell ref="N350:N355"/>
    <mergeCell ref="N356:N361"/>
    <mergeCell ref="N362:N367"/>
    <mergeCell ref="N404:N409"/>
    <mergeCell ref="N410:N415"/>
    <mergeCell ref="N368:N373"/>
    <mergeCell ref="N374:N379"/>
    <mergeCell ref="N380:N385"/>
    <mergeCell ref="N386:N391"/>
    <mergeCell ref="N308:N313"/>
    <mergeCell ref="N314:N319"/>
    <mergeCell ref="N320:N325"/>
    <mergeCell ref="N326:N331"/>
    <mergeCell ref="N332:N337"/>
    <mergeCell ref="N338:N343"/>
    <mergeCell ref="L464:L469"/>
    <mergeCell ref="L470:L475"/>
    <mergeCell ref="L476:L481"/>
    <mergeCell ref="L482:L487"/>
    <mergeCell ref="N272:N277"/>
    <mergeCell ref="N278:N283"/>
    <mergeCell ref="N284:N289"/>
    <mergeCell ref="N290:N295"/>
    <mergeCell ref="N296:N301"/>
    <mergeCell ref="N302:N307"/>
    <mergeCell ref="L428:L433"/>
    <mergeCell ref="L434:L439"/>
    <mergeCell ref="L440:L445"/>
    <mergeCell ref="L446:L451"/>
    <mergeCell ref="L452:L457"/>
    <mergeCell ref="L458:L463"/>
    <mergeCell ref="L392:L397"/>
    <mergeCell ref="L398:L403"/>
    <mergeCell ref="L404:L409"/>
    <mergeCell ref="L410:L415"/>
    <mergeCell ref="L416:L421"/>
    <mergeCell ref="L422:L427"/>
    <mergeCell ref="L356:L361"/>
    <mergeCell ref="L362:L367"/>
    <mergeCell ref="L368:L373"/>
    <mergeCell ref="L374:L379"/>
    <mergeCell ref="L380:L385"/>
    <mergeCell ref="L386:L391"/>
    <mergeCell ref="L320:L325"/>
    <mergeCell ref="L326:L331"/>
    <mergeCell ref="L332:L337"/>
    <mergeCell ref="L338:L343"/>
    <mergeCell ref="L344:L349"/>
    <mergeCell ref="L350:L355"/>
    <mergeCell ref="H464:H469"/>
    <mergeCell ref="H470:H475"/>
    <mergeCell ref="H476:H481"/>
    <mergeCell ref="H482:H487"/>
    <mergeCell ref="L284:L289"/>
    <mergeCell ref="L290:L295"/>
    <mergeCell ref="L296:L301"/>
    <mergeCell ref="L302:L307"/>
    <mergeCell ref="L308:L313"/>
    <mergeCell ref="L314:L319"/>
    <mergeCell ref="H428:H433"/>
    <mergeCell ref="H434:H439"/>
    <mergeCell ref="H440:H445"/>
    <mergeCell ref="H446:H451"/>
    <mergeCell ref="H452:H457"/>
    <mergeCell ref="H458:H463"/>
    <mergeCell ref="H392:H397"/>
    <mergeCell ref="H398:H403"/>
    <mergeCell ref="H404:H409"/>
    <mergeCell ref="H410:H415"/>
    <mergeCell ref="H416:H421"/>
    <mergeCell ref="H422:H427"/>
    <mergeCell ref="H356:H361"/>
    <mergeCell ref="H362:H367"/>
    <mergeCell ref="H368:H373"/>
    <mergeCell ref="H374:H379"/>
    <mergeCell ref="H380:H385"/>
    <mergeCell ref="H386:H391"/>
    <mergeCell ref="H320:H325"/>
    <mergeCell ref="H326:H331"/>
    <mergeCell ref="H332:H337"/>
    <mergeCell ref="H338:H343"/>
    <mergeCell ref="H344:H349"/>
    <mergeCell ref="H350:H355"/>
    <mergeCell ref="F476:F481"/>
    <mergeCell ref="F482:F487"/>
    <mergeCell ref="H272:H277"/>
    <mergeCell ref="H278:H283"/>
    <mergeCell ref="H284:H289"/>
    <mergeCell ref="H290:H295"/>
    <mergeCell ref="H296:H301"/>
    <mergeCell ref="H302:H307"/>
    <mergeCell ref="H308:H313"/>
    <mergeCell ref="H314:H319"/>
    <mergeCell ref="F440:F445"/>
    <mergeCell ref="F446:F451"/>
    <mergeCell ref="F452:F457"/>
    <mergeCell ref="F458:F463"/>
    <mergeCell ref="F464:F469"/>
    <mergeCell ref="F470:F475"/>
    <mergeCell ref="F404:F409"/>
    <mergeCell ref="F410:F415"/>
    <mergeCell ref="F416:F421"/>
    <mergeCell ref="F422:F427"/>
    <mergeCell ref="F428:F433"/>
    <mergeCell ref="F434:F439"/>
    <mergeCell ref="F368:F373"/>
    <mergeCell ref="F374:F379"/>
    <mergeCell ref="F380:F385"/>
    <mergeCell ref="F386:F391"/>
    <mergeCell ref="F392:F397"/>
    <mergeCell ref="F398:F403"/>
    <mergeCell ref="F332:F337"/>
    <mergeCell ref="F338:F343"/>
    <mergeCell ref="F344:F349"/>
    <mergeCell ref="F350:F355"/>
    <mergeCell ref="F356:F361"/>
    <mergeCell ref="F362:F367"/>
    <mergeCell ref="A482:A487"/>
    <mergeCell ref="B482:B487"/>
    <mergeCell ref="F284:F289"/>
    <mergeCell ref="F290:F295"/>
    <mergeCell ref="F296:F301"/>
    <mergeCell ref="F302:F307"/>
    <mergeCell ref="F308:F313"/>
    <mergeCell ref="F314:F319"/>
    <mergeCell ref="F320:F325"/>
    <mergeCell ref="F326:F331"/>
    <mergeCell ref="A464:A469"/>
    <mergeCell ref="B464:B469"/>
    <mergeCell ref="A470:A475"/>
    <mergeCell ref="B470:B475"/>
    <mergeCell ref="A476:A481"/>
    <mergeCell ref="B476:B481"/>
    <mergeCell ref="A446:A451"/>
    <mergeCell ref="B446:B451"/>
    <mergeCell ref="A452:A457"/>
    <mergeCell ref="B452:B457"/>
    <mergeCell ref="A458:A463"/>
    <mergeCell ref="B458:B463"/>
    <mergeCell ref="A428:A433"/>
    <mergeCell ref="B428:B433"/>
    <mergeCell ref="A434:A439"/>
    <mergeCell ref="B434:B439"/>
    <mergeCell ref="A440:A445"/>
    <mergeCell ref="B440:B445"/>
    <mergeCell ref="A410:A415"/>
    <mergeCell ref="B410:B415"/>
    <mergeCell ref="A416:A421"/>
    <mergeCell ref="B416:B421"/>
    <mergeCell ref="A422:A427"/>
    <mergeCell ref="B422:B427"/>
    <mergeCell ref="A392:A397"/>
    <mergeCell ref="B392:B397"/>
    <mergeCell ref="A398:A403"/>
    <mergeCell ref="B398:B403"/>
    <mergeCell ref="A404:A409"/>
    <mergeCell ref="B404:B409"/>
    <mergeCell ref="A374:A379"/>
    <mergeCell ref="B374:B379"/>
    <mergeCell ref="A380:A385"/>
    <mergeCell ref="B380:B385"/>
    <mergeCell ref="A386:A391"/>
    <mergeCell ref="B386:B391"/>
    <mergeCell ref="A356:A361"/>
    <mergeCell ref="B356:B361"/>
    <mergeCell ref="A362:A367"/>
    <mergeCell ref="B362:B367"/>
    <mergeCell ref="A368:A373"/>
    <mergeCell ref="B368:B373"/>
    <mergeCell ref="A338:A343"/>
    <mergeCell ref="B338:B343"/>
    <mergeCell ref="A344:A349"/>
    <mergeCell ref="B344:B349"/>
    <mergeCell ref="A350:A355"/>
    <mergeCell ref="B350:B355"/>
    <mergeCell ref="A320:A325"/>
    <mergeCell ref="B320:B325"/>
    <mergeCell ref="A326:A331"/>
    <mergeCell ref="B326:B331"/>
    <mergeCell ref="A332:A337"/>
    <mergeCell ref="B332:B337"/>
    <mergeCell ref="A302:A307"/>
    <mergeCell ref="B302:B307"/>
    <mergeCell ref="A308:A313"/>
    <mergeCell ref="B308:B313"/>
    <mergeCell ref="A314:A319"/>
    <mergeCell ref="B314:B319"/>
    <mergeCell ref="A284:A289"/>
    <mergeCell ref="B284:B289"/>
    <mergeCell ref="A290:A295"/>
    <mergeCell ref="B290:B295"/>
    <mergeCell ref="A296:A301"/>
    <mergeCell ref="B296:B301"/>
    <mergeCell ref="A278:A283"/>
    <mergeCell ref="B278:B283"/>
    <mergeCell ref="F272:F277"/>
    <mergeCell ref="F278:F283"/>
    <mergeCell ref="L272:L277"/>
    <mergeCell ref="L278:L283"/>
    <mergeCell ref="Q235:Q240"/>
    <mergeCell ref="Q241:Q246"/>
    <mergeCell ref="Q247:Q252"/>
    <mergeCell ref="Q253:Q258"/>
    <mergeCell ref="Q259:Q264"/>
    <mergeCell ref="A272:A277"/>
    <mergeCell ref="B272:B277"/>
    <mergeCell ref="I259:I264"/>
    <mergeCell ref="A268:O268"/>
    <mergeCell ref="D270:I270"/>
    <mergeCell ref="Q199:Q204"/>
    <mergeCell ref="Q205:Q210"/>
    <mergeCell ref="Q211:Q216"/>
    <mergeCell ref="Q217:Q222"/>
    <mergeCell ref="Q223:Q228"/>
    <mergeCell ref="Q229:Q234"/>
    <mergeCell ref="Q163:Q168"/>
    <mergeCell ref="Q169:Q174"/>
    <mergeCell ref="Q175:Q180"/>
    <mergeCell ref="Q181:Q186"/>
    <mergeCell ref="Q187:Q192"/>
    <mergeCell ref="Q193:Q198"/>
    <mergeCell ref="Q127:Q132"/>
    <mergeCell ref="Q133:Q138"/>
    <mergeCell ref="Q139:Q144"/>
    <mergeCell ref="Q145:Q150"/>
    <mergeCell ref="Q151:Q156"/>
    <mergeCell ref="Q157:Q162"/>
    <mergeCell ref="Q91:Q96"/>
    <mergeCell ref="Q97:Q102"/>
    <mergeCell ref="Q103:Q108"/>
    <mergeCell ref="Q109:Q114"/>
    <mergeCell ref="Q115:Q120"/>
    <mergeCell ref="Q121:Q126"/>
    <mergeCell ref="M247:M252"/>
    <mergeCell ref="M253:M258"/>
    <mergeCell ref="M259:M264"/>
    <mergeCell ref="Q49:Q54"/>
    <mergeCell ref="Q55:Q60"/>
    <mergeCell ref="Q61:Q66"/>
    <mergeCell ref="Q67:Q72"/>
    <mergeCell ref="Q73:Q78"/>
    <mergeCell ref="Q79:Q84"/>
    <mergeCell ref="Q85:Q90"/>
    <mergeCell ref="M211:M216"/>
    <mergeCell ref="M217:M222"/>
    <mergeCell ref="M223:M228"/>
    <mergeCell ref="M229:M234"/>
    <mergeCell ref="M235:M240"/>
    <mergeCell ref="M241:M246"/>
    <mergeCell ref="M175:M180"/>
    <mergeCell ref="M181:M186"/>
    <mergeCell ref="M187:M192"/>
    <mergeCell ref="M193:M198"/>
    <mergeCell ref="M199:M204"/>
    <mergeCell ref="M205:M210"/>
    <mergeCell ref="M139:M144"/>
    <mergeCell ref="M145:M150"/>
    <mergeCell ref="M151:M156"/>
    <mergeCell ref="M157:M162"/>
    <mergeCell ref="M163:M168"/>
    <mergeCell ref="M169:M174"/>
    <mergeCell ref="M103:M108"/>
    <mergeCell ref="M109:M114"/>
    <mergeCell ref="M115:M120"/>
    <mergeCell ref="M121:M126"/>
    <mergeCell ref="M127:M132"/>
    <mergeCell ref="M133:M138"/>
    <mergeCell ref="M73:M78"/>
    <mergeCell ref="M79:M84"/>
    <mergeCell ref="M85:M90"/>
    <mergeCell ref="M91:M96"/>
    <mergeCell ref="M49:M54"/>
    <mergeCell ref="M55:M60"/>
    <mergeCell ref="M61:M66"/>
    <mergeCell ref="M67:M72"/>
    <mergeCell ref="M97:M102"/>
    <mergeCell ref="I235:I240"/>
    <mergeCell ref="I241:I246"/>
    <mergeCell ref="I247:I252"/>
    <mergeCell ref="I187:I192"/>
    <mergeCell ref="I193:I198"/>
    <mergeCell ref="I199:I204"/>
    <mergeCell ref="I205:I210"/>
    <mergeCell ref="I163:I168"/>
    <mergeCell ref="I169:I174"/>
    <mergeCell ref="I181:I186"/>
    <mergeCell ref="I139:I144"/>
    <mergeCell ref="I145:I150"/>
    <mergeCell ref="I151:I156"/>
    <mergeCell ref="I157:I162"/>
    <mergeCell ref="I253:I258"/>
    <mergeCell ref="I211:I216"/>
    <mergeCell ref="I217:I222"/>
    <mergeCell ref="I223:I228"/>
    <mergeCell ref="I229:I234"/>
    <mergeCell ref="I109:I114"/>
    <mergeCell ref="I115:I120"/>
    <mergeCell ref="I121:I126"/>
    <mergeCell ref="I127:I132"/>
    <mergeCell ref="I133:I138"/>
    <mergeCell ref="I175:I180"/>
    <mergeCell ref="I73:I78"/>
    <mergeCell ref="I79:I84"/>
    <mergeCell ref="I85:I90"/>
    <mergeCell ref="I91:I96"/>
    <mergeCell ref="I97:I102"/>
    <mergeCell ref="I103:I108"/>
    <mergeCell ref="G79:G84"/>
    <mergeCell ref="G73:G78"/>
    <mergeCell ref="G67:G72"/>
    <mergeCell ref="G61:G66"/>
    <mergeCell ref="G55:G60"/>
    <mergeCell ref="I49:I54"/>
    <mergeCell ref="I55:I60"/>
    <mergeCell ref="I61:I66"/>
    <mergeCell ref="G49:G54"/>
    <mergeCell ref="I67:I72"/>
    <mergeCell ref="G115:G120"/>
    <mergeCell ref="G109:G114"/>
    <mergeCell ref="G103:G108"/>
    <mergeCell ref="G97:G102"/>
    <mergeCell ref="G91:G96"/>
    <mergeCell ref="G85:G90"/>
    <mergeCell ref="G151:G156"/>
    <mergeCell ref="G145:G150"/>
    <mergeCell ref="G139:G144"/>
    <mergeCell ref="G133:G138"/>
    <mergeCell ref="G127:G132"/>
    <mergeCell ref="G121:G126"/>
    <mergeCell ref="G187:G192"/>
    <mergeCell ref="G181:G186"/>
    <mergeCell ref="G175:G180"/>
    <mergeCell ref="G169:G174"/>
    <mergeCell ref="G163:G168"/>
    <mergeCell ref="G157:G162"/>
    <mergeCell ref="G223:G228"/>
    <mergeCell ref="G217:G222"/>
    <mergeCell ref="G211:G216"/>
    <mergeCell ref="G205:G210"/>
    <mergeCell ref="G199:G204"/>
    <mergeCell ref="G193:G198"/>
    <mergeCell ref="G259:G264"/>
    <mergeCell ref="G253:G258"/>
    <mergeCell ref="G247:G252"/>
    <mergeCell ref="G241:G246"/>
    <mergeCell ref="G235:G240"/>
    <mergeCell ref="G229:G234"/>
    <mergeCell ref="A259:A264"/>
    <mergeCell ref="B259:B264"/>
    <mergeCell ref="C259:C264"/>
    <mergeCell ref="D259:D264"/>
    <mergeCell ref="E259:E264"/>
    <mergeCell ref="F259:F264"/>
    <mergeCell ref="A253:A258"/>
    <mergeCell ref="B253:B258"/>
    <mergeCell ref="C253:C258"/>
    <mergeCell ref="D253:D258"/>
    <mergeCell ref="E253:E258"/>
    <mergeCell ref="F253:F258"/>
    <mergeCell ref="E235:E240"/>
    <mergeCell ref="F235:F240"/>
    <mergeCell ref="E241:E246"/>
    <mergeCell ref="F241:F246"/>
    <mergeCell ref="E247:E252"/>
    <mergeCell ref="F247:F252"/>
    <mergeCell ref="A241:A246"/>
    <mergeCell ref="B241:B246"/>
    <mergeCell ref="C241:C246"/>
    <mergeCell ref="D241:D246"/>
    <mergeCell ref="C247:C252"/>
    <mergeCell ref="D247:D252"/>
    <mergeCell ref="A247:A252"/>
    <mergeCell ref="B247:B252"/>
    <mergeCell ref="A223:A228"/>
    <mergeCell ref="B223:B228"/>
    <mergeCell ref="A235:A240"/>
    <mergeCell ref="B235:B240"/>
    <mergeCell ref="C235:C240"/>
    <mergeCell ref="D235:D240"/>
    <mergeCell ref="A229:A234"/>
    <mergeCell ref="B229:B234"/>
    <mergeCell ref="C229:C234"/>
    <mergeCell ref="D229:D234"/>
    <mergeCell ref="E229:E234"/>
    <mergeCell ref="F229:F234"/>
    <mergeCell ref="C223:C228"/>
    <mergeCell ref="D223:D228"/>
    <mergeCell ref="E211:E216"/>
    <mergeCell ref="F211:F216"/>
    <mergeCell ref="E217:E222"/>
    <mergeCell ref="F217:F222"/>
    <mergeCell ref="E223:E228"/>
    <mergeCell ref="F223:F228"/>
    <mergeCell ref="A211:A216"/>
    <mergeCell ref="B211:B216"/>
    <mergeCell ref="C211:C216"/>
    <mergeCell ref="D211:D216"/>
    <mergeCell ref="A217:A222"/>
    <mergeCell ref="B217:B222"/>
    <mergeCell ref="C217:C222"/>
    <mergeCell ref="D217:D222"/>
    <mergeCell ref="A205:A210"/>
    <mergeCell ref="B205:B210"/>
    <mergeCell ref="C205:C210"/>
    <mergeCell ref="D205:D210"/>
    <mergeCell ref="E205:E210"/>
    <mergeCell ref="F205:F210"/>
    <mergeCell ref="E187:E192"/>
    <mergeCell ref="F187:F192"/>
    <mergeCell ref="E193:E198"/>
    <mergeCell ref="F193:F198"/>
    <mergeCell ref="E199:E204"/>
    <mergeCell ref="F199:F204"/>
    <mergeCell ref="A193:A198"/>
    <mergeCell ref="B193:B198"/>
    <mergeCell ref="C193:C198"/>
    <mergeCell ref="D193:D198"/>
    <mergeCell ref="C199:C204"/>
    <mergeCell ref="D199:D204"/>
    <mergeCell ref="A199:A204"/>
    <mergeCell ref="B199:B204"/>
    <mergeCell ref="A175:A180"/>
    <mergeCell ref="B175:B180"/>
    <mergeCell ref="A187:A192"/>
    <mergeCell ref="B187:B192"/>
    <mergeCell ref="C187:C192"/>
    <mergeCell ref="D187:D192"/>
    <mergeCell ref="A181:A186"/>
    <mergeCell ref="B181:B186"/>
    <mergeCell ref="C181:C186"/>
    <mergeCell ref="D181:D186"/>
    <mergeCell ref="E181:E186"/>
    <mergeCell ref="F181:F186"/>
    <mergeCell ref="C175:C180"/>
    <mergeCell ref="D175:D180"/>
    <mergeCell ref="E163:E168"/>
    <mergeCell ref="F163:F168"/>
    <mergeCell ref="E169:E174"/>
    <mergeCell ref="F169:F174"/>
    <mergeCell ref="E175:E180"/>
    <mergeCell ref="F175:F180"/>
    <mergeCell ref="A163:A168"/>
    <mergeCell ref="B163:B168"/>
    <mergeCell ref="C163:C168"/>
    <mergeCell ref="D163:D168"/>
    <mergeCell ref="A169:A174"/>
    <mergeCell ref="B169:B174"/>
    <mergeCell ref="C169:C174"/>
    <mergeCell ref="D169:D174"/>
    <mergeCell ref="E145:E150"/>
    <mergeCell ref="F145:F150"/>
    <mergeCell ref="E151:E156"/>
    <mergeCell ref="F151:F156"/>
    <mergeCell ref="A157:A162"/>
    <mergeCell ref="B157:B162"/>
    <mergeCell ref="C157:C162"/>
    <mergeCell ref="D157:D162"/>
    <mergeCell ref="E157:E162"/>
    <mergeCell ref="F157:F162"/>
    <mergeCell ref="A145:A150"/>
    <mergeCell ref="B145:B150"/>
    <mergeCell ref="C145:C150"/>
    <mergeCell ref="D145:D150"/>
    <mergeCell ref="C151:C156"/>
    <mergeCell ref="D151:D156"/>
    <mergeCell ref="A151:A156"/>
    <mergeCell ref="B151:B156"/>
    <mergeCell ref="F133:F138"/>
    <mergeCell ref="B127:B132"/>
    <mergeCell ref="C127:C132"/>
    <mergeCell ref="A139:A144"/>
    <mergeCell ref="B139:B144"/>
    <mergeCell ref="C139:C144"/>
    <mergeCell ref="D139:D144"/>
    <mergeCell ref="E139:E144"/>
    <mergeCell ref="F139:F144"/>
    <mergeCell ref="A133:A138"/>
    <mergeCell ref="A127:A132"/>
    <mergeCell ref="B133:B138"/>
    <mergeCell ref="C133:C138"/>
    <mergeCell ref="D133:D138"/>
    <mergeCell ref="E133:E138"/>
    <mergeCell ref="D127:D132"/>
    <mergeCell ref="E127:E132"/>
    <mergeCell ref="E115:E120"/>
    <mergeCell ref="F115:F120"/>
    <mergeCell ref="E121:E126"/>
    <mergeCell ref="F121:F126"/>
    <mergeCell ref="F127:F132"/>
    <mergeCell ref="B115:B120"/>
    <mergeCell ref="A115:A120"/>
    <mergeCell ref="C115:C120"/>
    <mergeCell ref="D115:D120"/>
    <mergeCell ref="A121:A126"/>
    <mergeCell ref="B121:B126"/>
    <mergeCell ref="C121:C126"/>
    <mergeCell ref="D121:D126"/>
    <mergeCell ref="A97:A102"/>
    <mergeCell ref="A103:A108"/>
    <mergeCell ref="A109:A114"/>
    <mergeCell ref="B109:B114"/>
    <mergeCell ref="E103:E108"/>
    <mergeCell ref="F103:F108"/>
    <mergeCell ref="C109:C114"/>
    <mergeCell ref="D109:D114"/>
    <mergeCell ref="E109:E114"/>
    <mergeCell ref="F109:F114"/>
    <mergeCell ref="B97:B102"/>
    <mergeCell ref="B103:B108"/>
    <mergeCell ref="C97:C102"/>
    <mergeCell ref="D97:D102"/>
    <mergeCell ref="E97:E102"/>
    <mergeCell ref="F97:F102"/>
    <mergeCell ref="C103:C108"/>
    <mergeCell ref="D103:D108"/>
    <mergeCell ref="B91:B96"/>
    <mergeCell ref="A91:A96"/>
    <mergeCell ref="C91:C96"/>
    <mergeCell ref="D91:D96"/>
    <mergeCell ref="E91:E96"/>
    <mergeCell ref="F91:F96"/>
    <mergeCell ref="F79:F84"/>
    <mergeCell ref="A79:A84"/>
    <mergeCell ref="A85:A90"/>
    <mergeCell ref="B85:B90"/>
    <mergeCell ref="C85:C90"/>
    <mergeCell ref="D85:D90"/>
    <mergeCell ref="E85:E90"/>
    <mergeCell ref="F85:F90"/>
    <mergeCell ref="B79:B84"/>
    <mergeCell ref="C79:C84"/>
    <mergeCell ref="F67:F72"/>
    <mergeCell ref="A67:A72"/>
    <mergeCell ref="A73:A78"/>
    <mergeCell ref="B73:B78"/>
    <mergeCell ref="C73:C78"/>
    <mergeCell ref="D73:D78"/>
    <mergeCell ref="E73:E78"/>
    <mergeCell ref="F73:F78"/>
    <mergeCell ref="B67:B72"/>
    <mergeCell ref="C67:C72"/>
    <mergeCell ref="D67:D72"/>
    <mergeCell ref="E67:E72"/>
    <mergeCell ref="D79:D84"/>
    <mergeCell ref="E79:E84"/>
    <mergeCell ref="F55:F60"/>
    <mergeCell ref="A55:A60"/>
    <mergeCell ref="B61:B66"/>
    <mergeCell ref="A61:A66"/>
    <mergeCell ref="C61:C66"/>
    <mergeCell ref="D61:D66"/>
    <mergeCell ref="E61:E66"/>
    <mergeCell ref="F61:F66"/>
    <mergeCell ref="B55:B60"/>
    <mergeCell ref="C55:C60"/>
    <mergeCell ref="D55:D60"/>
    <mergeCell ref="E55:E60"/>
    <mergeCell ref="A4:F4"/>
    <mergeCell ref="K5:U5"/>
    <mergeCell ref="B49:B54"/>
    <mergeCell ref="A49:A54"/>
    <mergeCell ref="C49:C54"/>
    <mergeCell ref="D49:D54"/>
    <mergeCell ref="E49:E54"/>
    <mergeCell ref="F49:F54"/>
    <mergeCell ref="K30:Q31"/>
    <mergeCell ref="A1:D1"/>
    <mergeCell ref="K37:L37"/>
    <mergeCell ref="A3:D3"/>
    <mergeCell ref="K34:L35"/>
    <mergeCell ref="K21:Q21"/>
    <mergeCell ref="K36:L36"/>
    <mergeCell ref="K16:Q1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e.frighi</cp:lastModifiedBy>
  <cp:lastPrinted>2021-06-25T11:48:18Z</cp:lastPrinted>
  <dcterms:created xsi:type="dcterms:W3CDTF">1996-11-05T10:16:36Z</dcterms:created>
  <dcterms:modified xsi:type="dcterms:W3CDTF">2021-07-01T08:38:13Z</dcterms:modified>
  <cp:category/>
  <cp:version/>
  <cp:contentType/>
  <cp:contentStatus/>
</cp:coreProperties>
</file>